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<sst xmlns="http://schemas.openxmlformats.org/spreadsheetml/2006/main" count="274" uniqueCount="238">
  <si>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</si>
  <si>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</si>
  <si>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</si>
  <si>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</si>
  <si>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</si>
  <si>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</si>
  <si>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</si>
  <si>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</si>
  <si>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</si>
  <si>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</si>
  <si>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</si>
  <si>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</si>
  <si>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</si>
  <si>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</si>
  <si>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</si>
  <si>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</si>
  <si>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</si>
  <si>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</si>
  <si>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</si>
  <si>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</si>
  <si>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</si>
  <si>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</si>
  <si>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</si>
  <si>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</si>
  <si>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</si>
  <si>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</si>
  <si>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</si>
  <si>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</si>
  <si>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</si>
  <si>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</si>
  <si>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</si>
  <si>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</si>
  <si>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</si>
  <si>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</si>
  <si>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</si>
  <si>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</si>
  <si>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</si>
  <si>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</si>
  <si>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</si>
  <si>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</si>
  <si>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</si>
  <si>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</si>
  <si>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</si>
  <si>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</si>
  <si>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</si>
  <si>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</si>
  <si>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</si>
  <si>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</si>
  <si>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</si>
  <si>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</si>
  <si>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</si>
  <si>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130/2017</t>
  </si>
  <si>
    <t>132/2017</t>
  </si>
  <si>
    <t>133/2017</t>
  </si>
  <si>
    <t>134/2017</t>
  </si>
  <si>
    <t>136/2017</t>
  </si>
  <si>
    <t>137/2017</t>
  </si>
  <si>
    <t>142/2017</t>
  </si>
  <si>
    <t>144/2017</t>
  </si>
  <si>
    <t>145/2017</t>
  </si>
  <si>
    <t>146/2017</t>
  </si>
  <si>
    <t>147/2017</t>
  </si>
  <si>
    <t>149/2017</t>
  </si>
  <si>
    <t>151/2017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</si>
  <si>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</si>
  <si>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</si>
  <si>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</si>
  <si>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</si>
  <si>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</si>
  <si>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</si>
  <si>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</si>
  <si>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</si>
  <si>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162/2017</t>
  </si>
  <si>
    <t>164/2017</t>
  </si>
  <si>
    <t>166/2017</t>
  </si>
  <si>
    <t>167/2017</t>
  </si>
  <si>
    <t>170/2017</t>
  </si>
  <si>
    <t>171/2017</t>
  </si>
  <si>
    <t>172/2017</t>
  </si>
  <si>
    <t>173/2017</t>
  </si>
  <si>
    <t>174/2017</t>
  </si>
  <si>
    <t>175/2017</t>
  </si>
  <si>
    <t>180/2017</t>
  </si>
  <si>
    <t>181/2017</t>
  </si>
  <si>
    <t>184/2017</t>
  </si>
  <si>
    <t>191/2017</t>
  </si>
  <si>
    <t>196/2017</t>
  </si>
  <si>
    <t>200/2017</t>
  </si>
  <si>
    <t>163/2016</t>
  </si>
  <si>
    <t>172/2016</t>
  </si>
  <si>
    <t>177/2016</t>
  </si>
  <si>
    <t>179/2016</t>
  </si>
  <si>
    <t>182/2016</t>
  </si>
  <si>
    <t>183/2016</t>
  </si>
  <si>
    <t>188/2016</t>
  </si>
  <si>
    <t>193/2016</t>
  </si>
  <si>
    <t>205/2016</t>
  </si>
  <si>
    <t>191/2015</t>
  </si>
  <si>
    <t>199/2015</t>
  </si>
  <si>
    <t>166/2014</t>
  </si>
  <si>
    <t>191/2014</t>
  </si>
  <si>
    <t>Jovan</t>
  </si>
  <si>
    <t xml:space="preserve">Pejović </t>
  </si>
  <si>
    <t>Ksenija</t>
  </si>
  <si>
    <t xml:space="preserve">Bukilić </t>
  </si>
  <si>
    <t xml:space="preserve"> Nataša</t>
  </si>
  <si>
    <t>Vujačić</t>
  </si>
  <si>
    <t>Vraneš</t>
  </si>
  <si>
    <t>Andrijana</t>
  </si>
  <si>
    <t xml:space="preserve">Eraković </t>
  </si>
  <si>
    <t xml:space="preserve"> Andrea</t>
  </si>
  <si>
    <t>Dragojlović</t>
  </si>
  <si>
    <t xml:space="preserve"> Sanja</t>
  </si>
  <si>
    <t>Radović</t>
  </si>
  <si>
    <t>Šekularac</t>
  </si>
  <si>
    <t xml:space="preserve"> Jasna</t>
  </si>
  <si>
    <t>Abazović</t>
  </si>
  <si>
    <t>Lejla</t>
  </si>
  <si>
    <t xml:space="preserve">Alić </t>
  </si>
  <si>
    <t xml:space="preserve"> Matija</t>
  </si>
  <si>
    <t>Krunić</t>
  </si>
  <si>
    <t>Kristina</t>
  </si>
  <si>
    <t xml:space="preserve">Sinđić </t>
  </si>
  <si>
    <t xml:space="preserve"> Vladimir</t>
  </si>
  <si>
    <t>Nikolić</t>
  </si>
  <si>
    <t xml:space="preserve"> Gordana</t>
  </si>
  <si>
    <t>Perović</t>
  </si>
  <si>
    <t>Marina</t>
  </si>
  <si>
    <t xml:space="preserve">Lukić </t>
  </si>
  <si>
    <t>Danica</t>
  </si>
  <si>
    <t xml:space="preserve">Bulatović </t>
  </si>
  <si>
    <t xml:space="preserve"> Bojana</t>
  </si>
  <si>
    <t>Pajović</t>
  </si>
  <si>
    <t xml:space="preserve"> Biljana</t>
  </si>
  <si>
    <t>Popović</t>
  </si>
  <si>
    <t>Jelena</t>
  </si>
  <si>
    <t xml:space="preserve">Mrdak </t>
  </si>
  <si>
    <t xml:space="preserve"> Adela</t>
  </si>
  <si>
    <t>Aručević</t>
  </si>
  <si>
    <t xml:space="preserve"> Marko</t>
  </si>
  <si>
    <t>Jokanović</t>
  </si>
  <si>
    <t>Teodora</t>
  </si>
  <si>
    <t>Aleksandra</t>
  </si>
  <si>
    <t>Pris.p.</t>
  </si>
  <si>
    <t>Pris.v</t>
  </si>
  <si>
    <t>Jovana</t>
  </si>
  <si>
    <t xml:space="preserve">Tripković </t>
  </si>
  <si>
    <t>Katarina</t>
  </si>
  <si>
    <t xml:space="preserve">Popović </t>
  </si>
  <si>
    <t>Milica</t>
  </si>
  <si>
    <t xml:space="preserve">Nikolić </t>
  </si>
  <si>
    <t>Natalija</t>
  </si>
  <si>
    <t xml:space="preserve">Rakočević </t>
  </si>
  <si>
    <t>Radovan</t>
  </si>
  <si>
    <t xml:space="preserve">Ćipranić </t>
  </si>
  <si>
    <t>Maja</t>
  </si>
  <si>
    <t xml:space="preserve">Kovačević </t>
  </si>
  <si>
    <t xml:space="preserve"> Zorana</t>
  </si>
  <si>
    <t>Janković</t>
  </si>
  <si>
    <t xml:space="preserve">Nenadić </t>
  </si>
  <si>
    <t xml:space="preserve"> Anđela</t>
  </si>
  <si>
    <t>Stojanović</t>
  </si>
  <si>
    <t xml:space="preserve"> Maja</t>
  </si>
  <si>
    <t>Anđela</t>
  </si>
  <si>
    <t xml:space="preserve">Radović </t>
  </si>
  <si>
    <t xml:space="preserve"> Jovana</t>
  </si>
  <si>
    <t>Bošković</t>
  </si>
  <si>
    <t xml:space="preserve">Perović </t>
  </si>
  <si>
    <t xml:space="preserve">Rešetar </t>
  </si>
  <si>
    <t xml:space="preserve">Kljajević </t>
  </si>
  <si>
    <t>Slađana</t>
  </si>
  <si>
    <t xml:space="preserve">Đurišić </t>
  </si>
  <si>
    <t>Ana</t>
  </si>
  <si>
    <t xml:space="preserve">Knežević </t>
  </si>
  <si>
    <t xml:space="preserve">Despotović </t>
  </si>
  <si>
    <t xml:space="preserve"> Katarina</t>
  </si>
  <si>
    <t>Potpara</t>
  </si>
  <si>
    <t xml:space="preserve"> Momčilo</t>
  </si>
  <si>
    <t>Mitrović</t>
  </si>
  <si>
    <t>Anica</t>
  </si>
  <si>
    <t xml:space="preserve">Joksović </t>
  </si>
  <si>
    <t xml:space="preserve"> Edin</t>
  </si>
  <si>
    <t>Šabanović</t>
  </si>
  <si>
    <t>Tamara</t>
  </si>
  <si>
    <t xml:space="preserve">Radunović </t>
  </si>
  <si>
    <t>Ivana</t>
  </si>
  <si>
    <t xml:space="preserve">Marljukić </t>
  </si>
  <si>
    <t>Konstantin</t>
  </si>
  <si>
    <t xml:space="preserve">Ivanović </t>
  </si>
  <si>
    <t xml:space="preserve"> Stefan</t>
  </si>
  <si>
    <t>Damjanović</t>
  </si>
  <si>
    <t xml:space="preserve">Vukčević </t>
  </si>
  <si>
    <t xml:space="preserve">Perišić </t>
  </si>
  <si>
    <t>Ema</t>
  </si>
  <si>
    <t xml:space="preserve">Adrović </t>
  </si>
  <si>
    <t>KOLEGE KOJE NISU NA SPISKU SNIKE</t>
  </si>
  <si>
    <t>176/16</t>
  </si>
  <si>
    <t xml:space="preserve">Indira </t>
  </si>
  <si>
    <t>Pepić</t>
  </si>
  <si>
    <t>199/16</t>
  </si>
  <si>
    <t>Tučević</t>
  </si>
  <si>
    <t>Kapisoda</t>
  </si>
  <si>
    <t>163/12</t>
  </si>
  <si>
    <t>Nikola</t>
  </si>
  <si>
    <t>190/10</t>
  </si>
  <si>
    <t>Vukašin</t>
  </si>
  <si>
    <t>Kečina</t>
  </si>
  <si>
    <t>175/16</t>
  </si>
  <si>
    <t xml:space="preserve">Sanja </t>
  </si>
  <si>
    <t>Darka</t>
  </si>
  <si>
    <t>Dončić</t>
  </si>
  <si>
    <t>194/2016</t>
  </si>
  <si>
    <t>Miloš</t>
  </si>
  <si>
    <t>169/2014</t>
  </si>
  <si>
    <t xml:space="preserve">Bobana </t>
  </si>
  <si>
    <t>Perić</t>
  </si>
  <si>
    <t>141/2017</t>
  </si>
  <si>
    <t>Bogićević</t>
  </si>
  <si>
    <t>173/2016</t>
  </si>
  <si>
    <t>Bubanja</t>
  </si>
  <si>
    <t>202/2014</t>
  </si>
  <si>
    <t>Batinić</t>
  </si>
  <si>
    <t xml:space="preserve">Anastasija </t>
  </si>
  <si>
    <t>Radulović</t>
  </si>
  <si>
    <t>Vladana</t>
  </si>
  <si>
    <t>Vidović</t>
  </si>
  <si>
    <t>214/2016</t>
  </si>
  <si>
    <t>Gomilanović</t>
  </si>
  <si>
    <t>Snežana</t>
  </si>
  <si>
    <t>Crnogorac</t>
  </si>
  <si>
    <t>188/2014</t>
  </si>
  <si>
    <t>Filip</t>
  </si>
  <si>
    <t>Đurašković</t>
  </si>
  <si>
    <t>30,5</t>
  </si>
  <si>
    <t>Bojana</t>
  </si>
  <si>
    <t>Nina</t>
  </si>
  <si>
    <t>Pavićević</t>
  </si>
  <si>
    <t>* Dvoje kolega su istovjetno odgovorili na većinu pitanja pa njihove poene nisam upisala. Mogu se javiti u utorak kada budemo radili nadoknadu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</si>
</sst>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35">
      <selection activeCell="E11" sqref="E11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9.8515625" style="0" customWidth="1"/>
    <col min="4" max="4" width="11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1" t="s">
        <v>32</v>
      </c>
      <c r="B1" s="60" t="s">
        <v>30</v>
      </c>
      <c r="C1" s="65" t="s">
        <v>33</v>
      </c>
      <c r="D1" s="67" t="s">
        <v>21</v>
      </c>
      <c r="E1" s="69" t="s">
        <v>37</v>
      </c>
      <c r="F1" s="54" t="s">
        <v>143</v>
      </c>
      <c r="G1" s="67" t="s">
        <v>144</v>
      </c>
      <c r="H1" s="56" t="s">
        <v>40</v>
      </c>
      <c r="I1" s="67" t="s">
        <v>41</v>
      </c>
      <c r="J1" s="61" t="s">
        <v>22</v>
      </c>
      <c r="K1" s="61" t="s">
        <v>23</v>
      </c>
      <c r="L1" s="61" t="s">
        <v>34</v>
      </c>
      <c r="M1" s="52" t="s">
        <v>24</v>
      </c>
      <c r="N1" s="58" t="s">
        <v>25</v>
      </c>
      <c r="O1" s="58" t="s">
        <v>26</v>
      </c>
      <c r="P1" s="58" t="s">
        <v>35</v>
      </c>
      <c r="Q1" s="62" t="s">
        <v>27</v>
      </c>
      <c r="R1" s="62" t="s">
        <v>28</v>
      </c>
      <c r="S1" s="62" t="s">
        <v>29</v>
      </c>
    </row>
    <row r="2" spans="1:19" ht="15">
      <c r="A2" s="51"/>
      <c r="B2" s="60"/>
      <c r="C2" s="66"/>
      <c r="D2" s="66"/>
      <c r="E2" s="69"/>
      <c r="F2" s="55"/>
      <c r="G2" s="68"/>
      <c r="H2" s="57"/>
      <c r="I2" s="68"/>
      <c r="J2" s="59"/>
      <c r="K2" s="59"/>
      <c r="L2" s="59"/>
      <c r="M2" s="53"/>
      <c r="N2" s="59"/>
      <c r="O2" s="59"/>
      <c r="P2" s="59"/>
      <c r="Q2" s="63"/>
      <c r="R2" s="64"/>
      <c r="S2" s="63"/>
    </row>
    <row r="3" spans="1:19" ht="15.75" customHeight="1">
      <c r="A3" s="1">
        <v>1</v>
      </c>
      <c r="B3" s="1"/>
      <c r="C3" s="30" t="s">
        <v>50</v>
      </c>
      <c r="D3" s="30" t="s">
        <v>123</v>
      </c>
      <c r="E3" s="1" t="s">
        <v>124</v>
      </c>
      <c r="F3" s="47"/>
      <c r="G3" s="48"/>
      <c r="H3" s="48"/>
      <c r="I3" s="48"/>
      <c r="J3" s="44">
        <v>20</v>
      </c>
      <c r="K3" s="45"/>
      <c r="L3" s="48"/>
      <c r="M3" s="40">
        <f>MAX(J3,K3,L3)</f>
        <v>20</v>
      </c>
      <c r="N3" s="46"/>
      <c r="O3" s="49"/>
      <c r="P3" s="48"/>
      <c r="Q3" s="40">
        <f>MAX(N3,O3,P3)</f>
        <v>0</v>
      </c>
      <c r="R3" s="40">
        <f>F3+H3+M3+Q3+G3+I3</f>
        <v>20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30" t="s">
        <v>51</v>
      </c>
      <c r="D4" s="30" t="s">
        <v>121</v>
      </c>
      <c r="E4" s="1" t="s">
        <v>122</v>
      </c>
      <c r="F4" s="47"/>
      <c r="G4" s="48"/>
      <c r="H4" s="48"/>
      <c r="I4" s="48"/>
      <c r="J4" s="44">
        <v>39</v>
      </c>
      <c r="K4" s="45"/>
      <c r="L4" s="48"/>
      <c r="M4" s="40">
        <f aca="true" t="shared" si="0" ref="M4:M63">MAX(J4,K4,L4)</f>
        <v>39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4">F4+H4+M4+Q4+G4+I4</f>
        <v>39</v>
      </c>
      <c r="S4" s="40" t="str">
        <f aca="true" t="shared" si="3" ref="S4:S64">IF(R4&gt;=90,"A",IF(R4&gt;=80,"B",IF(R4&gt;=70,"C",IF(R4&gt;=60,"D",IF(R4&gt;=50,"E","F")))))</f>
        <v>F</v>
      </c>
    </row>
    <row r="5" spans="1:19" ht="15.75" customHeight="1">
      <c r="A5" s="1">
        <v>3</v>
      </c>
      <c r="B5" s="1"/>
      <c r="C5" s="30" t="s">
        <v>52</v>
      </c>
      <c r="D5" s="30" t="s">
        <v>110</v>
      </c>
      <c r="E5" s="1" t="s">
        <v>111</v>
      </c>
      <c r="F5" s="47"/>
      <c r="G5" s="48"/>
      <c r="H5" s="48"/>
      <c r="I5" s="48"/>
      <c r="J5" s="44">
        <v>44</v>
      </c>
      <c r="K5" s="45"/>
      <c r="L5" s="48"/>
      <c r="M5" s="40">
        <f t="shared" si="0"/>
        <v>44</v>
      </c>
      <c r="N5" s="46"/>
      <c r="O5" s="49"/>
      <c r="P5" s="48"/>
      <c r="Q5" s="40">
        <f t="shared" si="1"/>
        <v>0</v>
      </c>
      <c r="R5" s="40">
        <f t="shared" si="2"/>
        <v>44</v>
      </c>
      <c r="S5" s="40" t="str">
        <f t="shared" si="3"/>
        <v>F</v>
      </c>
    </row>
    <row r="6" spans="1:19" ht="15.75" customHeight="1">
      <c r="A6" s="1">
        <v>4</v>
      </c>
      <c r="B6" s="1"/>
      <c r="C6" s="30" t="s">
        <v>53</v>
      </c>
      <c r="D6" s="30" t="s">
        <v>108</v>
      </c>
      <c r="E6" s="1" t="s">
        <v>109</v>
      </c>
      <c r="F6" s="47"/>
      <c r="G6" s="48"/>
      <c r="H6" s="48"/>
      <c r="I6" s="48"/>
      <c r="J6" s="44">
        <v>43</v>
      </c>
      <c r="K6" s="45"/>
      <c r="L6" s="48"/>
      <c r="M6" s="40">
        <f t="shared" si="0"/>
        <v>43</v>
      </c>
      <c r="N6" s="46"/>
      <c r="O6" s="49"/>
      <c r="P6" s="48"/>
      <c r="Q6" s="40">
        <f t="shared" si="1"/>
        <v>0</v>
      </c>
      <c r="R6" s="40">
        <f t="shared" si="2"/>
        <v>43</v>
      </c>
      <c r="S6" s="40" t="str">
        <f t="shared" si="3"/>
        <v>F</v>
      </c>
    </row>
    <row r="7" spans="1:19" ht="15.75" customHeight="1">
      <c r="A7" s="1">
        <v>5</v>
      </c>
      <c r="B7" s="1"/>
      <c r="C7" s="30" t="s">
        <v>54</v>
      </c>
      <c r="D7" s="30" t="s">
        <v>127</v>
      </c>
      <c r="E7" s="1" t="s">
        <v>128</v>
      </c>
      <c r="F7" s="47"/>
      <c r="G7" s="48"/>
      <c r="H7" s="48"/>
      <c r="I7" s="48"/>
      <c r="J7" s="44">
        <v>33.5</v>
      </c>
      <c r="K7" s="45"/>
      <c r="L7" s="48"/>
      <c r="M7" s="40">
        <f t="shared" si="0"/>
        <v>33.5</v>
      </c>
      <c r="N7" s="46"/>
      <c r="O7" s="49"/>
      <c r="P7" s="48"/>
      <c r="Q7" s="40">
        <f t="shared" si="1"/>
        <v>0</v>
      </c>
      <c r="R7" s="40">
        <f t="shared" si="2"/>
        <v>33.5</v>
      </c>
      <c r="S7" s="40" t="str">
        <f t="shared" si="3"/>
        <v>F</v>
      </c>
    </row>
    <row r="8" spans="1:19" ht="15.75" customHeight="1">
      <c r="A8" s="1">
        <v>6</v>
      </c>
      <c r="B8" s="1"/>
      <c r="C8" s="30" t="s">
        <v>55</v>
      </c>
      <c r="D8" s="30" t="s">
        <v>105</v>
      </c>
      <c r="E8" s="1" t="s">
        <v>106</v>
      </c>
      <c r="F8" s="47"/>
      <c r="G8" s="48"/>
      <c r="H8" s="48"/>
      <c r="I8" s="48"/>
      <c r="J8" s="44">
        <v>21</v>
      </c>
      <c r="K8" s="45"/>
      <c r="L8" s="48"/>
      <c r="M8" s="40">
        <f t="shared" si="0"/>
        <v>21</v>
      </c>
      <c r="N8" s="46"/>
      <c r="O8" s="49"/>
      <c r="P8" s="48"/>
      <c r="Q8" s="40">
        <f t="shared" si="1"/>
        <v>0</v>
      </c>
      <c r="R8" s="40">
        <f t="shared" si="2"/>
        <v>21</v>
      </c>
      <c r="S8" s="40" t="str">
        <f t="shared" si="3"/>
        <v>F</v>
      </c>
    </row>
    <row r="9" spans="1:19" ht="15.75" customHeight="1">
      <c r="A9" s="1">
        <v>7</v>
      </c>
      <c r="B9" s="1"/>
      <c r="C9" s="30" t="s">
        <v>56</v>
      </c>
      <c r="D9" s="30" t="s">
        <v>142</v>
      </c>
      <c r="E9" s="1" t="s">
        <v>107</v>
      </c>
      <c r="F9" s="47"/>
      <c r="G9" s="48"/>
      <c r="H9" s="48"/>
      <c r="I9" s="48"/>
      <c r="J9" s="44">
        <v>33</v>
      </c>
      <c r="K9" s="45"/>
      <c r="L9" s="48"/>
      <c r="M9" s="40">
        <f t="shared" si="0"/>
        <v>33</v>
      </c>
      <c r="N9" s="46"/>
      <c r="O9" s="49"/>
      <c r="P9" s="48"/>
      <c r="Q9" s="40">
        <f t="shared" si="1"/>
        <v>0</v>
      </c>
      <c r="R9" s="40">
        <f t="shared" si="2"/>
        <v>33</v>
      </c>
      <c r="S9" s="40" t="str">
        <f t="shared" si="3"/>
        <v>F</v>
      </c>
    </row>
    <row r="10" spans="1:19" ht="15.75" customHeight="1">
      <c r="A10" s="1">
        <v>8</v>
      </c>
      <c r="B10" s="1"/>
      <c r="C10" s="30" t="s">
        <v>57</v>
      </c>
      <c r="D10" s="30" t="s">
        <v>129</v>
      </c>
      <c r="E10" s="1" t="s">
        <v>130</v>
      </c>
      <c r="F10" s="47"/>
      <c r="G10" s="48"/>
      <c r="H10" s="48"/>
      <c r="I10" s="48"/>
      <c r="J10" s="44">
        <v>40</v>
      </c>
      <c r="K10" s="45"/>
      <c r="L10" s="48"/>
      <c r="M10" s="40">
        <f t="shared" si="0"/>
        <v>40</v>
      </c>
      <c r="N10" s="46"/>
      <c r="O10" s="49"/>
      <c r="P10" s="48"/>
      <c r="Q10" s="40">
        <f t="shared" si="1"/>
        <v>0</v>
      </c>
      <c r="R10" s="40">
        <f t="shared" si="2"/>
        <v>40</v>
      </c>
      <c r="S10" s="40" t="str">
        <f t="shared" si="3"/>
        <v>F</v>
      </c>
    </row>
    <row r="11" spans="1:19" ht="15.75" customHeight="1">
      <c r="A11" s="1">
        <v>9</v>
      </c>
      <c r="B11" s="1"/>
      <c r="C11" s="30" t="s">
        <v>58</v>
      </c>
      <c r="D11" s="30" t="s">
        <v>141</v>
      </c>
      <c r="E11" s="1" t="s">
        <v>114</v>
      </c>
      <c r="F11" s="47"/>
      <c r="G11" s="48"/>
      <c r="H11" s="48"/>
      <c r="I11" s="48"/>
      <c r="J11" s="44">
        <v>3</v>
      </c>
      <c r="K11" s="45">
        <v>11</v>
      </c>
      <c r="L11" s="48"/>
      <c r="M11" s="40">
        <f t="shared" si="0"/>
        <v>11</v>
      </c>
      <c r="N11" s="46"/>
      <c r="O11" s="49"/>
      <c r="P11" s="48"/>
      <c r="Q11" s="40">
        <f t="shared" si="1"/>
        <v>0</v>
      </c>
      <c r="R11" s="40">
        <f t="shared" si="2"/>
        <v>11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59</v>
      </c>
      <c r="D12" s="30" t="s">
        <v>101</v>
      </c>
      <c r="E12" s="1" t="s">
        <v>102</v>
      </c>
      <c r="F12" s="47"/>
      <c r="G12" s="48"/>
      <c r="H12" s="48"/>
      <c r="I12" s="48"/>
      <c r="J12" s="44">
        <v>26</v>
      </c>
      <c r="K12" s="45"/>
      <c r="L12" s="48"/>
      <c r="M12" s="40">
        <f t="shared" si="0"/>
        <v>26</v>
      </c>
      <c r="N12" s="46"/>
      <c r="O12" s="49"/>
      <c r="P12" s="48"/>
      <c r="Q12" s="40">
        <f t="shared" si="1"/>
        <v>0</v>
      </c>
      <c r="R12" s="40">
        <f t="shared" si="2"/>
        <v>26</v>
      </c>
      <c r="S12" s="40" t="str">
        <f t="shared" si="3"/>
        <v>F</v>
      </c>
    </row>
    <row r="13" spans="1:19" ht="15.75" customHeight="1">
      <c r="A13" s="1">
        <v>11</v>
      </c>
      <c r="B13" s="1"/>
      <c r="C13" s="30" t="s">
        <v>60</v>
      </c>
      <c r="D13" s="30" t="s">
        <v>131</v>
      </c>
      <c r="E13" s="1" t="s">
        <v>132</v>
      </c>
      <c r="F13" s="47"/>
      <c r="G13" s="48"/>
      <c r="H13" s="48"/>
      <c r="I13" s="48"/>
      <c r="J13" s="44"/>
      <c r="K13" s="45"/>
      <c r="L13" s="48"/>
      <c r="M13" s="40">
        <f t="shared" si="0"/>
        <v>0</v>
      </c>
      <c r="N13" s="46"/>
      <c r="O13" s="49"/>
      <c r="P13" s="48"/>
      <c r="Q13" s="40">
        <f t="shared" si="1"/>
        <v>0</v>
      </c>
      <c r="R13" s="40">
        <f t="shared" si="2"/>
        <v>0</v>
      </c>
      <c r="S13" s="40" t="str">
        <f t="shared" si="3"/>
        <v>F</v>
      </c>
    </row>
    <row r="14" spans="1:19" ht="15.75" customHeight="1">
      <c r="A14" s="1">
        <v>12</v>
      </c>
      <c r="B14" s="1"/>
      <c r="C14" s="30" t="s">
        <v>61</v>
      </c>
      <c r="D14" s="30" t="s">
        <v>117</v>
      </c>
      <c r="E14" s="1" t="s">
        <v>118</v>
      </c>
      <c r="F14" s="47"/>
      <c r="G14" s="48"/>
      <c r="H14" s="48"/>
      <c r="I14" s="48"/>
      <c r="J14" s="44">
        <v>39.5</v>
      </c>
      <c r="K14" s="45"/>
      <c r="L14" s="48"/>
      <c r="M14" s="40">
        <f t="shared" si="0"/>
        <v>39.5</v>
      </c>
      <c r="N14" s="46"/>
      <c r="O14" s="49"/>
      <c r="P14" s="48"/>
      <c r="Q14" s="40">
        <f t="shared" si="1"/>
        <v>0</v>
      </c>
      <c r="R14" s="40">
        <f t="shared" si="2"/>
        <v>39.5</v>
      </c>
      <c r="S14" s="40" t="str">
        <f t="shared" si="3"/>
        <v>F</v>
      </c>
    </row>
    <row r="15" spans="1:19" ht="15.75" customHeight="1">
      <c r="A15" s="1">
        <v>13</v>
      </c>
      <c r="B15" s="1"/>
      <c r="C15" s="30" t="s">
        <v>62</v>
      </c>
      <c r="D15" s="30" t="s">
        <v>133</v>
      </c>
      <c r="E15" s="1" t="s">
        <v>134</v>
      </c>
      <c r="F15" s="47"/>
      <c r="G15" s="48"/>
      <c r="H15" s="48"/>
      <c r="I15" s="48"/>
      <c r="J15" s="44"/>
      <c r="K15" s="45">
        <v>20</v>
      </c>
      <c r="L15" s="48"/>
      <c r="M15" s="40">
        <f t="shared" si="0"/>
        <v>20</v>
      </c>
      <c r="N15" s="46"/>
      <c r="O15" s="49"/>
      <c r="P15" s="48"/>
      <c r="Q15" s="40">
        <f t="shared" si="1"/>
        <v>0</v>
      </c>
      <c r="R15" s="40">
        <f t="shared" si="2"/>
        <v>20</v>
      </c>
      <c r="S15" s="40" t="str">
        <f t="shared" si="3"/>
        <v>F</v>
      </c>
    </row>
    <row r="16" spans="1:19" ht="15.75" customHeight="1">
      <c r="A16" s="1">
        <v>14</v>
      </c>
      <c r="B16" s="1"/>
      <c r="C16" s="30" t="s">
        <v>63</v>
      </c>
      <c r="D16" s="30" t="s">
        <v>103</v>
      </c>
      <c r="E16" s="1" t="s">
        <v>104</v>
      </c>
      <c r="F16" s="47"/>
      <c r="G16" s="48"/>
      <c r="H16" s="48"/>
      <c r="I16" s="48"/>
      <c r="J16" s="44">
        <v>39</v>
      </c>
      <c r="K16" s="45"/>
      <c r="L16" s="48"/>
      <c r="M16" s="40">
        <f t="shared" si="0"/>
        <v>39</v>
      </c>
      <c r="N16" s="46"/>
      <c r="O16" s="49"/>
      <c r="P16" s="48"/>
      <c r="Q16" s="40">
        <f t="shared" si="1"/>
        <v>0</v>
      </c>
      <c r="R16" s="40">
        <f t="shared" si="2"/>
        <v>39</v>
      </c>
      <c r="S16" s="40" t="str">
        <f t="shared" si="3"/>
        <v>F</v>
      </c>
    </row>
    <row r="17" spans="1:19" ht="15.75" customHeight="1">
      <c r="A17" s="1">
        <v>15</v>
      </c>
      <c r="B17" s="1"/>
      <c r="C17" s="30" t="s">
        <v>64</v>
      </c>
      <c r="D17" s="30" t="s">
        <v>135</v>
      </c>
      <c r="E17" s="1" t="s">
        <v>136</v>
      </c>
      <c r="F17" s="47"/>
      <c r="G17" s="48"/>
      <c r="H17" s="48"/>
      <c r="I17" s="48"/>
      <c r="J17" s="44"/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0</v>
      </c>
      <c r="S17" s="40" t="str">
        <f t="shared" si="3"/>
        <v>F</v>
      </c>
    </row>
    <row r="18" spans="1:19" ht="15.75" customHeight="1">
      <c r="A18" s="1">
        <v>16</v>
      </c>
      <c r="B18" s="1"/>
      <c r="C18" s="30" t="s">
        <v>65</v>
      </c>
      <c r="D18" s="30" t="s">
        <v>137</v>
      </c>
      <c r="E18" s="1" t="s">
        <v>138</v>
      </c>
      <c r="F18" s="47"/>
      <c r="G18" s="48"/>
      <c r="H18" s="48"/>
      <c r="I18" s="48"/>
      <c r="J18" s="44">
        <v>19.5</v>
      </c>
      <c r="K18" s="45">
        <v>23</v>
      </c>
      <c r="L18" s="48"/>
      <c r="M18" s="40">
        <f t="shared" si="0"/>
        <v>23</v>
      </c>
      <c r="N18" s="46"/>
      <c r="O18" s="49"/>
      <c r="P18" s="48"/>
      <c r="Q18" s="40">
        <f t="shared" si="1"/>
        <v>0</v>
      </c>
      <c r="R18" s="40">
        <f t="shared" si="2"/>
        <v>23</v>
      </c>
      <c r="S18" s="40" t="str">
        <f t="shared" si="3"/>
        <v>F</v>
      </c>
    </row>
    <row r="19" spans="1:19" ht="15.75" customHeight="1">
      <c r="A19" s="1">
        <v>17</v>
      </c>
      <c r="B19" s="1"/>
      <c r="C19" s="30" t="s">
        <v>66</v>
      </c>
      <c r="D19" s="30" t="s">
        <v>139</v>
      </c>
      <c r="E19" s="1" t="s">
        <v>140</v>
      </c>
      <c r="F19" s="47"/>
      <c r="G19" s="48"/>
      <c r="H19" s="48"/>
      <c r="I19" s="48"/>
      <c r="J19" s="44">
        <v>5.5</v>
      </c>
      <c r="K19" s="45">
        <v>26</v>
      </c>
      <c r="L19" s="48"/>
      <c r="M19" s="40">
        <f t="shared" si="0"/>
        <v>26</v>
      </c>
      <c r="N19" s="46"/>
      <c r="O19" s="49"/>
      <c r="P19" s="48"/>
      <c r="Q19" s="40">
        <f t="shared" si="1"/>
        <v>0</v>
      </c>
      <c r="R19" s="40">
        <f t="shared" si="2"/>
        <v>26</v>
      </c>
      <c r="S19" s="40" t="str">
        <f t="shared" si="3"/>
        <v>F</v>
      </c>
    </row>
    <row r="20" spans="1:19" ht="15.75" customHeight="1">
      <c r="A20" s="1">
        <v>18</v>
      </c>
      <c r="B20" s="1"/>
      <c r="C20" s="30" t="s">
        <v>67</v>
      </c>
      <c r="D20" s="30" t="s">
        <v>145</v>
      </c>
      <c r="E20" s="1" t="s">
        <v>146</v>
      </c>
      <c r="F20" s="47"/>
      <c r="G20" s="48"/>
      <c r="H20" s="48"/>
      <c r="I20" s="48"/>
      <c r="J20" s="44"/>
      <c r="K20" s="45">
        <v>16</v>
      </c>
      <c r="L20" s="48"/>
      <c r="M20" s="40">
        <f t="shared" si="0"/>
        <v>16</v>
      </c>
      <c r="N20" s="46"/>
      <c r="O20" s="49"/>
      <c r="P20" s="48"/>
      <c r="Q20" s="40">
        <f t="shared" si="1"/>
        <v>0</v>
      </c>
      <c r="R20" s="40">
        <f t="shared" si="2"/>
        <v>16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68</v>
      </c>
      <c r="D21" s="30" t="s">
        <v>147</v>
      </c>
      <c r="E21" s="1" t="s">
        <v>148</v>
      </c>
      <c r="F21" s="47"/>
      <c r="G21" s="48"/>
      <c r="H21" s="48"/>
      <c r="I21" s="48"/>
      <c r="J21" s="44">
        <v>33.5</v>
      </c>
      <c r="K21" s="45"/>
      <c r="L21" s="48"/>
      <c r="M21" s="40">
        <f t="shared" si="0"/>
        <v>33.5</v>
      </c>
      <c r="N21" s="46"/>
      <c r="O21" s="49"/>
      <c r="P21" s="48"/>
      <c r="Q21" s="40">
        <f t="shared" si="1"/>
        <v>0</v>
      </c>
      <c r="R21" s="40">
        <f t="shared" si="2"/>
        <v>33.5</v>
      </c>
      <c r="S21" s="40" t="str">
        <f t="shared" si="3"/>
        <v>F</v>
      </c>
    </row>
    <row r="22" spans="1:19" ht="15.75" customHeight="1">
      <c r="A22" s="1">
        <v>20</v>
      </c>
      <c r="B22" s="1"/>
      <c r="C22" s="30" t="s">
        <v>69</v>
      </c>
      <c r="D22" s="30" t="s">
        <v>149</v>
      </c>
      <c r="E22" s="1" t="s">
        <v>150</v>
      </c>
      <c r="F22" s="47"/>
      <c r="G22" s="48"/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0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70</v>
      </c>
      <c r="D23" s="30" t="s">
        <v>151</v>
      </c>
      <c r="E23" s="1" t="s">
        <v>152</v>
      </c>
      <c r="F23" s="47"/>
      <c r="G23" s="48"/>
      <c r="H23" s="48"/>
      <c r="I23" s="48"/>
      <c r="J23" s="44">
        <v>16.5</v>
      </c>
      <c r="K23" s="45">
        <v>24</v>
      </c>
      <c r="L23" s="48"/>
      <c r="M23" s="40">
        <f t="shared" si="0"/>
        <v>24</v>
      </c>
      <c r="N23" s="46"/>
      <c r="O23" s="49"/>
      <c r="P23" s="48"/>
      <c r="Q23" s="40">
        <f t="shared" si="1"/>
        <v>0</v>
      </c>
      <c r="R23" s="40">
        <f t="shared" si="2"/>
        <v>24</v>
      </c>
      <c r="S23" s="40" t="str">
        <f t="shared" si="3"/>
        <v>F</v>
      </c>
    </row>
    <row r="24" spans="1:19" ht="15.75" customHeight="1">
      <c r="A24" s="1">
        <v>22</v>
      </c>
      <c r="B24" s="1"/>
      <c r="C24" s="30" t="s">
        <v>71</v>
      </c>
      <c r="D24" s="30" t="s">
        <v>153</v>
      </c>
      <c r="E24" s="1" t="s">
        <v>154</v>
      </c>
      <c r="F24" s="47"/>
      <c r="G24" s="48"/>
      <c r="H24" s="48"/>
      <c r="I24" s="48"/>
      <c r="J24" s="44"/>
      <c r="K24" s="45">
        <v>7</v>
      </c>
      <c r="L24" s="48"/>
      <c r="M24" s="40">
        <f t="shared" si="0"/>
        <v>7</v>
      </c>
      <c r="N24" s="46"/>
      <c r="O24" s="49"/>
      <c r="P24" s="48"/>
      <c r="Q24" s="40">
        <f t="shared" si="1"/>
        <v>0</v>
      </c>
      <c r="R24" s="40">
        <f t="shared" si="2"/>
        <v>7</v>
      </c>
      <c r="S24" s="40" t="str">
        <f t="shared" si="3"/>
        <v>F</v>
      </c>
    </row>
    <row r="25" spans="1:19" ht="15.75" customHeight="1">
      <c r="A25" s="1">
        <v>23</v>
      </c>
      <c r="B25" s="1"/>
      <c r="C25" s="30" t="s">
        <v>72</v>
      </c>
      <c r="D25" s="30" t="s">
        <v>155</v>
      </c>
      <c r="E25" s="1" t="s">
        <v>156</v>
      </c>
      <c r="F25" s="47"/>
      <c r="G25" s="48"/>
      <c r="H25" s="48"/>
      <c r="I25" s="48"/>
      <c r="J25" s="44"/>
      <c r="K25" s="45"/>
      <c r="L25" s="48"/>
      <c r="M25" s="40">
        <f t="shared" si="0"/>
        <v>0</v>
      </c>
      <c r="N25" s="46"/>
      <c r="O25" s="49"/>
      <c r="P25" s="48"/>
      <c r="Q25" s="40">
        <f t="shared" si="1"/>
        <v>0</v>
      </c>
      <c r="R25" s="40">
        <f t="shared" si="2"/>
        <v>0</v>
      </c>
      <c r="S25" s="40" t="str">
        <f t="shared" si="3"/>
        <v>F</v>
      </c>
    </row>
    <row r="26" spans="1:19" ht="15.75" customHeight="1">
      <c r="A26" s="1">
        <v>24</v>
      </c>
      <c r="B26" s="1"/>
      <c r="C26" s="30" t="s">
        <v>73</v>
      </c>
      <c r="D26" s="30" t="s">
        <v>119</v>
      </c>
      <c r="E26" s="1" t="s">
        <v>120</v>
      </c>
      <c r="F26" s="47"/>
      <c r="G26" s="48"/>
      <c r="H26" s="48"/>
      <c r="I26" s="48"/>
      <c r="J26" s="44">
        <v>29</v>
      </c>
      <c r="K26" s="45">
        <v>43</v>
      </c>
      <c r="L26" s="48"/>
      <c r="M26" s="40">
        <f t="shared" si="0"/>
        <v>43</v>
      </c>
      <c r="N26" s="46"/>
      <c r="O26" s="49"/>
      <c r="P26" s="48"/>
      <c r="Q26" s="40">
        <f t="shared" si="1"/>
        <v>0</v>
      </c>
      <c r="R26" s="40">
        <f t="shared" si="2"/>
        <v>43</v>
      </c>
      <c r="S26" s="40" t="str">
        <f t="shared" si="3"/>
        <v>F</v>
      </c>
    </row>
    <row r="27" spans="1:19" ht="15.75" customHeight="1">
      <c r="A27" s="1">
        <v>25</v>
      </c>
      <c r="B27" s="1"/>
      <c r="C27" s="30" t="s">
        <v>74</v>
      </c>
      <c r="D27" s="30" t="s">
        <v>157</v>
      </c>
      <c r="E27" s="1" t="s">
        <v>158</v>
      </c>
      <c r="F27" s="47"/>
      <c r="G27" s="48"/>
      <c r="H27" s="48"/>
      <c r="I27" s="48"/>
      <c r="J27" s="44">
        <v>25</v>
      </c>
      <c r="K27" s="45"/>
      <c r="L27" s="48"/>
      <c r="M27" s="40">
        <f t="shared" si="0"/>
        <v>25</v>
      </c>
      <c r="N27" s="46"/>
      <c r="O27" s="49"/>
      <c r="P27" s="48"/>
      <c r="Q27" s="40">
        <f t="shared" si="1"/>
        <v>0</v>
      </c>
      <c r="R27" s="40">
        <f t="shared" si="2"/>
        <v>25</v>
      </c>
      <c r="S27" s="40" t="str">
        <f t="shared" si="3"/>
        <v>F</v>
      </c>
    </row>
    <row r="28" spans="1:19" ht="15.75" customHeight="1">
      <c r="A28" s="1">
        <v>26</v>
      </c>
      <c r="B28" s="1"/>
      <c r="C28" s="30" t="s">
        <v>75</v>
      </c>
      <c r="D28" s="30" t="s">
        <v>142</v>
      </c>
      <c r="E28" s="1" t="s">
        <v>159</v>
      </c>
      <c r="F28" s="47"/>
      <c r="G28" s="48"/>
      <c r="H28" s="48"/>
      <c r="I28" s="48"/>
      <c r="J28" s="44">
        <v>31.5</v>
      </c>
      <c r="K28" s="45"/>
      <c r="L28" s="48"/>
      <c r="M28" s="40">
        <f t="shared" si="0"/>
        <v>31.5</v>
      </c>
      <c r="N28" s="46"/>
      <c r="O28" s="49"/>
      <c r="P28" s="48"/>
      <c r="Q28" s="40">
        <f t="shared" si="1"/>
        <v>0</v>
      </c>
      <c r="R28" s="40">
        <f t="shared" si="2"/>
        <v>31.5</v>
      </c>
      <c r="S28" s="40" t="str">
        <f t="shared" si="3"/>
        <v>F</v>
      </c>
    </row>
    <row r="29" spans="1:19" ht="15.75" customHeight="1">
      <c r="A29" s="1">
        <v>27</v>
      </c>
      <c r="B29" s="1"/>
      <c r="C29" s="30" t="s">
        <v>76</v>
      </c>
      <c r="D29" s="30" t="s">
        <v>160</v>
      </c>
      <c r="E29" s="1" t="s">
        <v>161</v>
      </c>
      <c r="F29" s="47"/>
      <c r="G29" s="48"/>
      <c r="H29" s="48"/>
      <c r="I29" s="48"/>
      <c r="J29" s="44">
        <v>20.5</v>
      </c>
      <c r="K29" s="45">
        <v>36</v>
      </c>
      <c r="L29" s="48"/>
      <c r="M29" s="40">
        <f t="shared" si="0"/>
        <v>36</v>
      </c>
      <c r="N29" s="46"/>
      <c r="O29" s="49"/>
      <c r="P29" s="48"/>
      <c r="Q29" s="40">
        <f t="shared" si="1"/>
        <v>0</v>
      </c>
      <c r="R29" s="40">
        <f t="shared" si="2"/>
        <v>36</v>
      </c>
      <c r="S29" s="40" t="str">
        <f t="shared" si="3"/>
        <v>F</v>
      </c>
    </row>
    <row r="30" spans="1:19" ht="15.75" customHeight="1">
      <c r="A30" s="1">
        <v>28</v>
      </c>
      <c r="B30" s="1"/>
      <c r="C30" s="30" t="s">
        <v>77</v>
      </c>
      <c r="D30" s="30" t="s">
        <v>115</v>
      </c>
      <c r="E30" s="1" t="s">
        <v>116</v>
      </c>
      <c r="F30" s="47"/>
      <c r="G30" s="48"/>
      <c r="H30" s="48"/>
      <c r="I30" s="48"/>
      <c r="J30" s="44">
        <v>12</v>
      </c>
      <c r="K30" s="45">
        <v>28</v>
      </c>
      <c r="L30" s="48"/>
      <c r="M30" s="40">
        <f t="shared" si="0"/>
        <v>28</v>
      </c>
      <c r="N30" s="46"/>
      <c r="O30" s="49"/>
      <c r="P30" s="48"/>
      <c r="Q30" s="40">
        <f t="shared" si="1"/>
        <v>0</v>
      </c>
      <c r="R30" s="40">
        <f t="shared" si="2"/>
        <v>28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78</v>
      </c>
      <c r="D31" s="30" t="s">
        <v>112</v>
      </c>
      <c r="E31" s="1" t="s">
        <v>113</v>
      </c>
      <c r="F31" s="47"/>
      <c r="G31" s="48"/>
      <c r="H31" s="48"/>
      <c r="I31" s="48"/>
      <c r="J31" s="44">
        <v>24</v>
      </c>
      <c r="K31" s="45"/>
      <c r="L31" s="48"/>
      <c r="M31" s="40">
        <f t="shared" si="0"/>
        <v>24</v>
      </c>
      <c r="N31" s="46"/>
      <c r="O31" s="49"/>
      <c r="P31" s="48"/>
      <c r="Q31" s="40">
        <f t="shared" si="1"/>
        <v>0</v>
      </c>
      <c r="R31" s="40">
        <f t="shared" si="2"/>
        <v>24</v>
      </c>
      <c r="S31" s="40" t="str">
        <f t="shared" si="3"/>
        <v>F</v>
      </c>
    </row>
    <row r="32" spans="1:19" ht="15.75" customHeight="1">
      <c r="A32" s="1">
        <v>30</v>
      </c>
      <c r="B32" s="1"/>
      <c r="C32" s="30" t="s">
        <v>79</v>
      </c>
      <c r="D32" s="30" t="s">
        <v>162</v>
      </c>
      <c r="E32" s="1" t="s">
        <v>158</v>
      </c>
      <c r="F32" s="47"/>
      <c r="G32" s="48"/>
      <c r="H32" s="48"/>
      <c r="I32" s="48"/>
      <c r="J32" s="44"/>
      <c r="K32" s="45">
        <v>16.5</v>
      </c>
      <c r="L32" s="48"/>
      <c r="M32" s="40">
        <f t="shared" si="0"/>
        <v>16.5</v>
      </c>
      <c r="N32" s="46"/>
      <c r="O32" s="49"/>
      <c r="P32" s="48"/>
      <c r="Q32" s="40">
        <f t="shared" si="1"/>
        <v>0</v>
      </c>
      <c r="R32" s="40">
        <f t="shared" si="2"/>
        <v>16.5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80</v>
      </c>
      <c r="D33" s="30" t="s">
        <v>163</v>
      </c>
      <c r="E33" s="1" t="s">
        <v>164</v>
      </c>
      <c r="F33" s="47"/>
      <c r="G33" s="48"/>
      <c r="H33" s="48"/>
      <c r="I33" s="48"/>
      <c r="J33" s="44"/>
      <c r="K33" s="45" t="s">
        <v>233</v>
      </c>
      <c r="L33" s="48"/>
      <c r="M33" s="40">
        <f t="shared" si="0"/>
        <v>0</v>
      </c>
      <c r="N33" s="46"/>
      <c r="O33" s="49"/>
      <c r="P33" s="48"/>
      <c r="Q33" s="40">
        <f t="shared" si="1"/>
        <v>0</v>
      </c>
      <c r="R33" s="40">
        <f t="shared" si="2"/>
        <v>0</v>
      </c>
      <c r="S33" s="40" t="str">
        <f t="shared" si="3"/>
        <v>F</v>
      </c>
    </row>
    <row r="34" spans="1:19" ht="15.75" customHeight="1">
      <c r="A34" s="1">
        <v>32</v>
      </c>
      <c r="B34" s="1"/>
      <c r="C34" s="30" t="s">
        <v>81</v>
      </c>
      <c r="D34" s="30" t="s">
        <v>165</v>
      </c>
      <c r="E34" s="1" t="s">
        <v>166</v>
      </c>
      <c r="F34" s="47"/>
      <c r="G34" s="48"/>
      <c r="H34" s="48"/>
      <c r="I34" s="48"/>
      <c r="J34" s="44"/>
      <c r="K34" s="45">
        <v>23</v>
      </c>
      <c r="L34" s="48"/>
      <c r="M34" s="40">
        <f t="shared" si="0"/>
        <v>23</v>
      </c>
      <c r="N34" s="46"/>
      <c r="O34" s="49"/>
      <c r="P34" s="48"/>
      <c r="Q34" s="40">
        <f t="shared" si="1"/>
        <v>0</v>
      </c>
      <c r="R34" s="40">
        <f t="shared" si="2"/>
        <v>23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82</v>
      </c>
      <c r="D35" s="30" t="s">
        <v>151</v>
      </c>
      <c r="E35" s="1" t="s">
        <v>167</v>
      </c>
      <c r="F35" s="47"/>
      <c r="G35" s="48"/>
      <c r="H35" s="48"/>
      <c r="I35" s="48"/>
      <c r="J35" s="44"/>
      <c r="K35" s="45">
        <v>8</v>
      </c>
      <c r="L35" s="48"/>
      <c r="M35" s="40">
        <f t="shared" si="0"/>
        <v>8</v>
      </c>
      <c r="N35" s="46"/>
      <c r="O35" s="49"/>
      <c r="P35" s="48"/>
      <c r="Q35" s="40">
        <f t="shared" si="1"/>
        <v>0</v>
      </c>
      <c r="R35" s="40">
        <f t="shared" si="2"/>
        <v>8</v>
      </c>
      <c r="S35" s="40" t="str">
        <f t="shared" si="3"/>
        <v>F</v>
      </c>
    </row>
    <row r="36" spans="1:19" ht="15.75" customHeight="1">
      <c r="A36" s="1">
        <v>34</v>
      </c>
      <c r="B36" s="1"/>
      <c r="C36" s="30" t="s">
        <v>83</v>
      </c>
      <c r="D36" s="30" t="s">
        <v>147</v>
      </c>
      <c r="E36" s="1" t="s">
        <v>168</v>
      </c>
      <c r="F36" s="47"/>
      <c r="G36" s="48"/>
      <c r="H36" s="48"/>
      <c r="I36" s="48"/>
      <c r="J36" s="44"/>
      <c r="K36" s="45">
        <v>17</v>
      </c>
      <c r="L36" s="48"/>
      <c r="M36" s="40">
        <f t="shared" si="0"/>
        <v>17</v>
      </c>
      <c r="N36" s="46"/>
      <c r="O36" s="49"/>
      <c r="P36" s="48"/>
      <c r="Q36" s="40">
        <f t="shared" si="1"/>
        <v>0</v>
      </c>
      <c r="R36" s="40">
        <f t="shared" si="2"/>
        <v>17</v>
      </c>
      <c r="S36" s="40" t="str">
        <f t="shared" si="3"/>
        <v>F</v>
      </c>
    </row>
    <row r="37" spans="1:19" ht="15.75" customHeight="1">
      <c r="A37" s="29">
        <v>35</v>
      </c>
      <c r="B37" s="1"/>
      <c r="C37" s="30" t="s">
        <v>84</v>
      </c>
      <c r="D37" s="30" t="s">
        <v>103</v>
      </c>
      <c r="E37" s="1" t="s">
        <v>169</v>
      </c>
      <c r="F37" s="47"/>
      <c r="G37" s="48"/>
      <c r="H37" s="48"/>
      <c r="I37" s="48"/>
      <c r="J37" s="44"/>
      <c r="K37" s="45">
        <v>32</v>
      </c>
      <c r="L37" s="48"/>
      <c r="M37" s="40">
        <f t="shared" si="0"/>
        <v>32</v>
      </c>
      <c r="N37" s="46"/>
      <c r="O37" s="49"/>
      <c r="P37" s="48"/>
      <c r="Q37" s="40">
        <f t="shared" si="1"/>
        <v>0</v>
      </c>
      <c r="R37" s="40">
        <f t="shared" si="2"/>
        <v>32</v>
      </c>
      <c r="S37" s="40" t="str">
        <f t="shared" si="3"/>
        <v>F</v>
      </c>
    </row>
    <row r="38" spans="1:19" ht="15.75" customHeight="1">
      <c r="A38" s="29">
        <v>36</v>
      </c>
      <c r="B38" s="1"/>
      <c r="C38" s="30" t="s">
        <v>85</v>
      </c>
      <c r="D38" s="30" t="s">
        <v>170</v>
      </c>
      <c r="E38" s="1" t="s">
        <v>171</v>
      </c>
      <c r="F38" s="47"/>
      <c r="G38" s="48"/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0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86</v>
      </c>
      <c r="D39" s="30" t="s">
        <v>172</v>
      </c>
      <c r="E39" s="1" t="s">
        <v>173</v>
      </c>
      <c r="F39" s="47"/>
      <c r="G39" s="48"/>
      <c r="H39" s="48"/>
      <c r="I39" s="48"/>
      <c r="J39" s="44">
        <v>40</v>
      </c>
      <c r="K39" s="45"/>
      <c r="L39" s="48"/>
      <c r="M39" s="40">
        <f t="shared" si="0"/>
        <v>40</v>
      </c>
      <c r="N39" s="46"/>
      <c r="O39" s="49"/>
      <c r="P39" s="48"/>
      <c r="Q39" s="40">
        <f t="shared" si="1"/>
        <v>0</v>
      </c>
      <c r="R39" s="40">
        <f t="shared" si="2"/>
        <v>40</v>
      </c>
      <c r="S39" s="40" t="str">
        <f t="shared" si="3"/>
        <v>F</v>
      </c>
    </row>
    <row r="40" spans="1:19" ht="15.75" customHeight="1">
      <c r="A40" s="29">
        <v>38</v>
      </c>
      <c r="B40" s="1"/>
      <c r="C40" s="30" t="s">
        <v>87</v>
      </c>
      <c r="D40" s="30" t="s">
        <v>145</v>
      </c>
      <c r="E40" s="1" t="s">
        <v>174</v>
      </c>
      <c r="F40" s="47"/>
      <c r="G40" s="48"/>
      <c r="H40" s="48"/>
      <c r="I40" s="48"/>
      <c r="J40" s="44"/>
      <c r="K40" s="45">
        <v>3</v>
      </c>
      <c r="L40" s="48"/>
      <c r="M40" s="40">
        <f t="shared" si="0"/>
        <v>3</v>
      </c>
      <c r="N40" s="46"/>
      <c r="O40" s="49"/>
      <c r="P40" s="48"/>
      <c r="Q40" s="40">
        <f t="shared" si="1"/>
        <v>0</v>
      </c>
      <c r="R40" s="40">
        <f t="shared" si="2"/>
        <v>3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88</v>
      </c>
      <c r="D41" s="30" t="s">
        <v>175</v>
      </c>
      <c r="E41" s="1" t="s">
        <v>176</v>
      </c>
      <c r="F41" s="47"/>
      <c r="G41" s="48"/>
      <c r="H41" s="48"/>
      <c r="I41" s="48"/>
      <c r="J41" s="44"/>
      <c r="K41" s="45"/>
      <c r="L41" s="48"/>
      <c r="M41" s="40">
        <f t="shared" si="0"/>
        <v>0</v>
      </c>
      <c r="N41" s="46"/>
      <c r="O41" s="49"/>
      <c r="P41" s="48"/>
      <c r="Q41" s="40">
        <f t="shared" si="1"/>
        <v>0</v>
      </c>
      <c r="R41" s="40">
        <f t="shared" si="2"/>
        <v>0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89</v>
      </c>
      <c r="D42" s="30" t="s">
        <v>177</v>
      </c>
      <c r="E42" s="1" t="s">
        <v>178</v>
      </c>
      <c r="F42" s="47"/>
      <c r="G42" s="48"/>
      <c r="H42" s="48"/>
      <c r="I42" s="48"/>
      <c r="J42" s="44">
        <v>14.5</v>
      </c>
      <c r="K42" s="45"/>
      <c r="L42" s="48"/>
      <c r="M42" s="40">
        <f t="shared" si="0"/>
        <v>14.5</v>
      </c>
      <c r="N42" s="46"/>
      <c r="O42" s="49"/>
      <c r="P42" s="48"/>
      <c r="Q42" s="40">
        <f t="shared" si="1"/>
        <v>0</v>
      </c>
      <c r="R42" s="40">
        <f t="shared" si="2"/>
        <v>14.5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90</v>
      </c>
      <c r="D43" s="30" t="s">
        <v>179</v>
      </c>
      <c r="E43" s="1" t="s">
        <v>180</v>
      </c>
      <c r="F43" s="47"/>
      <c r="G43" s="48"/>
      <c r="H43" s="48"/>
      <c r="I43" s="48"/>
      <c r="J43" s="44">
        <v>12.5</v>
      </c>
      <c r="K43" s="45">
        <v>3</v>
      </c>
      <c r="L43" s="48"/>
      <c r="M43" s="40">
        <f t="shared" si="0"/>
        <v>12.5</v>
      </c>
      <c r="N43" s="46"/>
      <c r="O43" s="49"/>
      <c r="P43" s="48"/>
      <c r="Q43" s="40">
        <f t="shared" si="1"/>
        <v>0</v>
      </c>
      <c r="R43" s="40">
        <f t="shared" si="2"/>
        <v>12.5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91</v>
      </c>
      <c r="D44" s="30" t="s">
        <v>103</v>
      </c>
      <c r="E44" s="1" t="s">
        <v>173</v>
      </c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92</v>
      </c>
      <c r="D45" s="30" t="s">
        <v>181</v>
      </c>
      <c r="E45" s="1" t="s">
        <v>182</v>
      </c>
      <c r="F45" s="47"/>
      <c r="G45" s="48"/>
      <c r="H45" s="48"/>
      <c r="I45" s="48"/>
      <c r="J45" s="44"/>
      <c r="K45" s="45"/>
      <c r="L45" s="48"/>
      <c r="M45" s="40">
        <f t="shared" si="0"/>
        <v>0</v>
      </c>
      <c r="N45" s="46"/>
      <c r="O45" s="49"/>
      <c r="P45" s="48"/>
      <c r="Q45" s="40">
        <f t="shared" si="1"/>
        <v>0</v>
      </c>
      <c r="R45" s="40">
        <f t="shared" si="2"/>
        <v>0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93</v>
      </c>
      <c r="D46" s="30" t="s">
        <v>183</v>
      </c>
      <c r="E46" s="1" t="s">
        <v>184</v>
      </c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94</v>
      </c>
      <c r="D47" s="30" t="s">
        <v>185</v>
      </c>
      <c r="E47" s="1" t="s">
        <v>186</v>
      </c>
      <c r="F47" s="47"/>
      <c r="G47" s="48"/>
      <c r="H47" s="48"/>
      <c r="I47" s="48"/>
      <c r="J47" s="44"/>
      <c r="K47" s="45">
        <v>19</v>
      </c>
      <c r="L47" s="48"/>
      <c r="M47" s="40">
        <f t="shared" si="0"/>
        <v>19</v>
      </c>
      <c r="N47" s="46"/>
      <c r="O47" s="49"/>
      <c r="P47" s="48"/>
      <c r="Q47" s="40">
        <f t="shared" si="1"/>
        <v>0</v>
      </c>
      <c r="R47" s="40">
        <f t="shared" si="2"/>
        <v>19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95</v>
      </c>
      <c r="D48" s="30" t="s">
        <v>125</v>
      </c>
      <c r="E48" s="1" t="s">
        <v>126</v>
      </c>
      <c r="F48" s="47"/>
      <c r="G48" s="48"/>
      <c r="H48" s="48"/>
      <c r="I48" s="48"/>
      <c r="J48" s="44">
        <v>10</v>
      </c>
      <c r="K48" s="45">
        <v>11</v>
      </c>
      <c r="L48" s="48"/>
      <c r="M48" s="40">
        <f t="shared" si="0"/>
        <v>11</v>
      </c>
      <c r="N48" s="46"/>
      <c r="O48" s="49"/>
      <c r="P48" s="48"/>
      <c r="Q48" s="40">
        <f t="shared" si="1"/>
        <v>0</v>
      </c>
      <c r="R48" s="40">
        <f t="shared" si="2"/>
        <v>11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96</v>
      </c>
      <c r="D49" s="30" t="s">
        <v>187</v>
      </c>
      <c r="E49" s="1" t="s">
        <v>188</v>
      </c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/>
      <c r="C50" s="30" t="s">
        <v>97</v>
      </c>
      <c r="D50" s="30" t="s">
        <v>189</v>
      </c>
      <c r="E50" s="1" t="s">
        <v>190</v>
      </c>
      <c r="F50" s="47"/>
      <c r="G50" s="48"/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0</v>
      </c>
      <c r="S50" s="40" t="str">
        <f t="shared" si="3"/>
        <v>F</v>
      </c>
    </row>
    <row r="51" spans="1:19" ht="15.75" customHeight="1">
      <c r="A51" s="1">
        <v>49</v>
      </c>
      <c r="B51" s="1"/>
      <c r="C51" s="30" t="s">
        <v>98</v>
      </c>
      <c r="D51" s="30" t="s">
        <v>145</v>
      </c>
      <c r="E51" s="1" t="s">
        <v>191</v>
      </c>
      <c r="F51" s="47"/>
      <c r="G51" s="48"/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0</v>
      </c>
      <c r="S51" s="40" t="str">
        <f t="shared" si="3"/>
        <v>F</v>
      </c>
    </row>
    <row r="52" spans="1:19" ht="15.75" customHeight="1">
      <c r="A52" s="1">
        <v>50</v>
      </c>
      <c r="B52" s="1"/>
      <c r="C52" s="30" t="s">
        <v>99</v>
      </c>
      <c r="D52" s="30" t="s">
        <v>149</v>
      </c>
      <c r="E52" s="1" t="s">
        <v>192</v>
      </c>
      <c r="F52" s="47"/>
      <c r="G52" s="48"/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0</v>
      </c>
      <c r="S52" s="40" t="str">
        <f t="shared" si="3"/>
        <v>F</v>
      </c>
    </row>
    <row r="53" spans="1:19" ht="15.75" customHeight="1">
      <c r="A53" s="1">
        <v>51</v>
      </c>
      <c r="B53" s="1"/>
      <c r="C53" s="30" t="s">
        <v>100</v>
      </c>
      <c r="D53" s="30" t="s">
        <v>193</v>
      </c>
      <c r="E53" s="1" t="s">
        <v>194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/>
      <c r="C54" s="50" t="s">
        <v>195</v>
      </c>
      <c r="D54" s="1"/>
      <c r="E54" s="1"/>
      <c r="F54" s="47"/>
      <c r="G54" s="48"/>
      <c r="H54" s="48"/>
      <c r="I54" s="48"/>
      <c r="J54" s="44"/>
      <c r="K54" s="45"/>
      <c r="L54" s="48"/>
      <c r="M54" s="40">
        <f t="shared" si="0"/>
        <v>0</v>
      </c>
      <c r="N54" s="46"/>
      <c r="O54" s="49"/>
      <c r="P54" s="48"/>
      <c r="Q54" s="40">
        <f t="shared" si="1"/>
        <v>0</v>
      </c>
      <c r="R54" s="40">
        <f t="shared" si="2"/>
        <v>0</v>
      </c>
      <c r="S54" s="40" t="str">
        <f t="shared" si="3"/>
        <v>F</v>
      </c>
    </row>
    <row r="55" spans="1:19" ht="15.75" customHeight="1">
      <c r="A55" s="1">
        <v>53</v>
      </c>
      <c r="B55" s="1"/>
      <c r="C55" s="1" t="s">
        <v>196</v>
      </c>
      <c r="D55" s="1" t="s">
        <v>197</v>
      </c>
      <c r="E55" s="1" t="s">
        <v>198</v>
      </c>
      <c r="F55" s="47"/>
      <c r="G55" s="48"/>
      <c r="H55" s="48"/>
      <c r="I55" s="48"/>
      <c r="J55" s="44">
        <v>13.5</v>
      </c>
      <c r="K55" s="45">
        <v>18</v>
      </c>
      <c r="L55" s="48"/>
      <c r="M55" s="40">
        <f t="shared" si="0"/>
        <v>18</v>
      </c>
      <c r="N55" s="46"/>
      <c r="O55" s="49"/>
      <c r="P55" s="48"/>
      <c r="Q55" s="40">
        <f t="shared" si="1"/>
        <v>0</v>
      </c>
      <c r="R55" s="40">
        <f t="shared" si="2"/>
        <v>18</v>
      </c>
      <c r="S55" s="40" t="str">
        <f t="shared" si="3"/>
        <v>F</v>
      </c>
    </row>
    <row r="56" spans="1:19" ht="15.75" customHeight="1">
      <c r="A56" s="1">
        <v>54</v>
      </c>
      <c r="B56" s="1"/>
      <c r="C56" s="1" t="s">
        <v>199</v>
      </c>
      <c r="D56" s="1" t="s">
        <v>185</v>
      </c>
      <c r="E56" s="1" t="s">
        <v>200</v>
      </c>
      <c r="F56" s="47"/>
      <c r="G56" s="48"/>
      <c r="H56" s="48"/>
      <c r="I56" s="48"/>
      <c r="J56" s="44">
        <v>5</v>
      </c>
      <c r="K56" s="45"/>
      <c r="L56" s="48"/>
      <c r="M56" s="40">
        <f t="shared" si="0"/>
        <v>5</v>
      </c>
      <c r="N56" s="46"/>
      <c r="O56" s="49"/>
      <c r="P56" s="48"/>
      <c r="Q56" s="40">
        <f t="shared" si="1"/>
        <v>0</v>
      </c>
      <c r="R56" s="40">
        <f t="shared" si="2"/>
        <v>5</v>
      </c>
      <c r="S56" s="40" t="str">
        <f t="shared" si="3"/>
        <v>F</v>
      </c>
    </row>
    <row r="57" spans="1:19" ht="15.75" customHeight="1">
      <c r="A57" s="1">
        <v>55</v>
      </c>
      <c r="B57" s="1"/>
      <c r="C57" s="1"/>
      <c r="D57" s="1" t="s">
        <v>149</v>
      </c>
      <c r="E57" s="1" t="s">
        <v>158</v>
      </c>
      <c r="F57" s="47"/>
      <c r="G57" s="48"/>
      <c r="H57" s="48"/>
      <c r="I57" s="48"/>
      <c r="J57" s="44">
        <v>6</v>
      </c>
      <c r="K57" s="45"/>
      <c r="L57" s="48"/>
      <c r="M57" s="40">
        <f t="shared" si="0"/>
        <v>6</v>
      </c>
      <c r="N57" s="46"/>
      <c r="O57" s="49"/>
      <c r="P57" s="48"/>
      <c r="Q57" s="40">
        <f t="shared" si="1"/>
        <v>0</v>
      </c>
      <c r="R57" s="40">
        <f t="shared" si="2"/>
        <v>6</v>
      </c>
      <c r="S57" s="40" t="str">
        <f t="shared" si="3"/>
        <v>F</v>
      </c>
    </row>
    <row r="58" spans="1:19" ht="15.75" customHeight="1">
      <c r="A58" s="1">
        <v>56</v>
      </c>
      <c r="B58" s="1"/>
      <c r="C58" s="1"/>
      <c r="D58" s="1" t="s">
        <v>142</v>
      </c>
      <c r="E58" s="1" t="s">
        <v>201</v>
      </c>
      <c r="F58" s="47"/>
      <c r="G58" s="48"/>
      <c r="H58" s="48"/>
      <c r="I58" s="48"/>
      <c r="J58" s="44">
        <v>18.5</v>
      </c>
      <c r="K58" s="45">
        <v>10</v>
      </c>
      <c r="L58" s="48"/>
      <c r="M58" s="40">
        <f t="shared" si="0"/>
        <v>18.5</v>
      </c>
      <c r="N58" s="46"/>
      <c r="O58" s="49"/>
      <c r="P58" s="48"/>
      <c r="Q58" s="40">
        <f t="shared" si="1"/>
        <v>0</v>
      </c>
      <c r="R58" s="40">
        <f t="shared" si="2"/>
        <v>18.5</v>
      </c>
      <c r="S58" s="40" t="str">
        <f t="shared" si="3"/>
        <v>F</v>
      </c>
    </row>
    <row r="59" spans="1:19" ht="15.75" customHeight="1">
      <c r="A59" s="1">
        <v>57</v>
      </c>
      <c r="B59" s="1"/>
      <c r="C59" s="1" t="s">
        <v>202</v>
      </c>
      <c r="D59" s="1" t="s">
        <v>203</v>
      </c>
      <c r="E59" s="1" t="s">
        <v>102</v>
      </c>
      <c r="F59" s="47"/>
      <c r="G59" s="48"/>
      <c r="H59" s="48"/>
      <c r="I59" s="48"/>
      <c r="J59" s="44">
        <v>10</v>
      </c>
      <c r="K59" s="45"/>
      <c r="L59" s="48"/>
      <c r="M59" s="40">
        <f t="shared" si="0"/>
        <v>10</v>
      </c>
      <c r="N59" s="46"/>
      <c r="O59" s="49"/>
      <c r="P59" s="48"/>
      <c r="Q59" s="40">
        <f t="shared" si="1"/>
        <v>0</v>
      </c>
      <c r="R59" s="40">
        <f t="shared" si="2"/>
        <v>10</v>
      </c>
      <c r="S59" s="40" t="str">
        <f t="shared" si="3"/>
        <v>F</v>
      </c>
    </row>
    <row r="60" spans="1:19" ht="15.75" customHeight="1">
      <c r="A60" s="1">
        <v>58</v>
      </c>
      <c r="B60" s="1"/>
      <c r="C60" s="1" t="s">
        <v>204</v>
      </c>
      <c r="D60" s="1" t="s">
        <v>205</v>
      </c>
      <c r="E60" s="1" t="s">
        <v>206</v>
      </c>
      <c r="F60" s="47"/>
      <c r="G60" s="48"/>
      <c r="H60" s="48"/>
      <c r="I60" s="48"/>
      <c r="J60" s="44">
        <v>17.5</v>
      </c>
      <c r="K60" s="45">
        <v>33.5</v>
      </c>
      <c r="L60" s="48"/>
      <c r="M60" s="40">
        <f t="shared" si="0"/>
        <v>33.5</v>
      </c>
      <c r="N60" s="46"/>
      <c r="O60" s="49"/>
      <c r="P60" s="48"/>
      <c r="Q60" s="40">
        <f t="shared" si="1"/>
        <v>0</v>
      </c>
      <c r="R60" s="40">
        <f t="shared" si="2"/>
        <v>33.5</v>
      </c>
      <c r="S60" s="40" t="str">
        <f t="shared" si="3"/>
        <v>F</v>
      </c>
    </row>
    <row r="61" spans="1:19" ht="15.75" customHeight="1">
      <c r="A61" s="1">
        <v>59</v>
      </c>
      <c r="B61" s="1"/>
      <c r="C61" s="1" t="s">
        <v>207</v>
      </c>
      <c r="D61" s="1" t="s">
        <v>208</v>
      </c>
      <c r="E61" s="1" t="s">
        <v>130</v>
      </c>
      <c r="F61" s="47"/>
      <c r="G61" s="48"/>
      <c r="H61" s="48"/>
      <c r="I61" s="48"/>
      <c r="J61" s="44">
        <v>3.5</v>
      </c>
      <c r="K61" s="45"/>
      <c r="L61" s="48"/>
      <c r="M61" s="40">
        <f t="shared" si="0"/>
        <v>3.5</v>
      </c>
      <c r="N61" s="46"/>
      <c r="O61" s="49"/>
      <c r="P61" s="48"/>
      <c r="Q61" s="40">
        <f t="shared" si="1"/>
        <v>0</v>
      </c>
      <c r="R61" s="40">
        <f t="shared" si="2"/>
        <v>3.5</v>
      </c>
      <c r="S61" s="40" t="str">
        <f t="shared" si="3"/>
        <v>F</v>
      </c>
    </row>
    <row r="62" spans="1:19" ht="15.75" customHeight="1">
      <c r="A62" s="1">
        <v>60</v>
      </c>
      <c r="B62" s="1"/>
      <c r="C62" s="1"/>
      <c r="D62" s="1" t="s">
        <v>209</v>
      </c>
      <c r="E62" s="1" t="s">
        <v>210</v>
      </c>
      <c r="F62" s="47"/>
      <c r="G62" s="48"/>
      <c r="H62" s="48"/>
      <c r="I62" s="48"/>
      <c r="J62" s="44">
        <v>18</v>
      </c>
      <c r="K62" s="45"/>
      <c r="L62" s="48"/>
      <c r="M62" s="40">
        <f t="shared" si="0"/>
        <v>18</v>
      </c>
      <c r="N62" s="46"/>
      <c r="O62" s="49"/>
      <c r="P62" s="48"/>
      <c r="Q62" s="40">
        <f t="shared" si="1"/>
        <v>0</v>
      </c>
      <c r="R62" s="40">
        <f t="shared" si="2"/>
        <v>18</v>
      </c>
      <c r="S62" s="40" t="str">
        <f t="shared" si="3"/>
        <v>F</v>
      </c>
    </row>
    <row r="63" spans="1:19" ht="15.75" customHeight="1">
      <c r="A63" s="1">
        <v>61</v>
      </c>
      <c r="B63" s="1"/>
      <c r="C63" s="1" t="s">
        <v>211</v>
      </c>
      <c r="D63" s="1" t="s">
        <v>212</v>
      </c>
      <c r="E63" s="1" t="s">
        <v>134</v>
      </c>
      <c r="F63" s="47"/>
      <c r="G63" s="48"/>
      <c r="H63" s="48"/>
      <c r="I63" s="48"/>
      <c r="J63" s="44">
        <v>15</v>
      </c>
      <c r="K63" s="45"/>
      <c r="L63" s="48"/>
      <c r="M63" s="40">
        <f t="shared" si="0"/>
        <v>15</v>
      </c>
      <c r="N63" s="46"/>
      <c r="O63" s="49"/>
      <c r="P63" s="48"/>
      <c r="Q63" s="40">
        <f t="shared" si="1"/>
        <v>0</v>
      </c>
      <c r="R63" s="40">
        <f t="shared" si="2"/>
        <v>15</v>
      </c>
      <c r="S63" s="40" t="str">
        <f t="shared" si="3"/>
        <v>F</v>
      </c>
    </row>
    <row r="64" spans="1:20" ht="15.75" customHeight="1">
      <c r="A64" s="1">
        <v>62</v>
      </c>
      <c r="B64" s="1"/>
      <c r="C64" s="1" t="s">
        <v>213</v>
      </c>
      <c r="D64" s="1" t="s">
        <v>214</v>
      </c>
      <c r="E64" s="1" t="s">
        <v>215</v>
      </c>
      <c r="F64" s="47"/>
      <c r="G64" s="48"/>
      <c r="H64" s="48"/>
      <c r="I64" s="48"/>
      <c r="J64" s="44">
        <v>20</v>
      </c>
      <c r="K64" s="45">
        <v>25.5</v>
      </c>
      <c r="L64" s="48"/>
      <c r="M64" s="40">
        <f>MAX(J64,K64,L64)</f>
        <v>25.5</v>
      </c>
      <c r="N64" s="46"/>
      <c r="O64" s="49"/>
      <c r="P64" s="48"/>
      <c r="Q64" s="40">
        <f>MAX(N64,O64,P64)</f>
        <v>0</v>
      </c>
      <c r="R64" s="40">
        <f t="shared" si="2"/>
        <v>25.5</v>
      </c>
      <c r="S64" s="40" t="str">
        <f t="shared" si="3"/>
        <v>F</v>
      </c>
      <c r="T64" s="38"/>
    </row>
    <row r="65" spans="1:19" ht="15.75" customHeight="1">
      <c r="A65" s="105">
        <v>63</v>
      </c>
      <c r="B65" s="1"/>
      <c r="C65" s="1" t="s">
        <v>216</v>
      </c>
      <c r="D65" s="1" t="s">
        <v>149</v>
      </c>
      <c r="E65" s="1" t="s">
        <v>217</v>
      </c>
      <c r="F65" s="47"/>
      <c r="G65" s="48"/>
      <c r="H65" s="48"/>
      <c r="I65" s="48"/>
      <c r="J65" s="44"/>
      <c r="K65" s="45">
        <v>17</v>
      </c>
      <c r="L65" s="48"/>
      <c r="M65" s="40">
        <f>MAX(J65,K65,L65)</f>
        <v>17</v>
      </c>
      <c r="N65" s="46"/>
      <c r="O65" s="49"/>
      <c r="P65" s="48"/>
      <c r="Q65" s="40">
        <f>MAX(N65,O65,P65)</f>
        <v>0</v>
      </c>
      <c r="R65" s="40">
        <f>F65+H65+M65+Q65+G65+I65</f>
        <v>17</v>
      </c>
      <c r="S65" s="40" t="str">
        <f>IF(R65&gt;=90,"A",IF(R65&gt;=80,"B",IF(R65&gt;=70,"C",IF(R65&gt;=60,"D",IF(R65&gt;=50,"E","F")))))</f>
        <v>F</v>
      </c>
    </row>
    <row r="66" spans="1:19" ht="15.75" customHeight="1">
      <c r="A66" s="105">
        <v>64</v>
      </c>
      <c r="B66" s="1"/>
      <c r="C66" s="1" t="s">
        <v>218</v>
      </c>
      <c r="D66" s="1" t="s">
        <v>145</v>
      </c>
      <c r="E66" s="1" t="s">
        <v>219</v>
      </c>
      <c r="F66" s="47"/>
      <c r="G66" s="48"/>
      <c r="H66" s="48"/>
      <c r="I66" s="48"/>
      <c r="J66" s="44"/>
      <c r="K66" s="45">
        <v>5</v>
      </c>
      <c r="L66" s="48"/>
      <c r="M66" s="40">
        <f>MAX(J66,K66,L66)</f>
        <v>5</v>
      </c>
      <c r="N66" s="46"/>
      <c r="O66" s="49"/>
      <c r="P66" s="48"/>
      <c r="Q66" s="40">
        <f>MAX(N66,O66,P66)</f>
        <v>0</v>
      </c>
      <c r="R66" s="40">
        <f>F66+H66+M66+Q66+G66+I66</f>
        <v>5</v>
      </c>
      <c r="S66" s="40" t="str">
        <f>IF(R66&gt;=90,"A",IF(R66&gt;=80,"B",IF(R66&gt;=70,"C",IF(R66&gt;=60,"D",IF(R66&gt;=50,"E","F")))))</f>
        <v>F</v>
      </c>
    </row>
    <row r="67" spans="1:19" ht="15">
      <c r="A67" s="105">
        <v>65</v>
      </c>
      <c r="B67" s="1"/>
      <c r="C67" s="1" t="s">
        <v>220</v>
      </c>
      <c r="D67" s="1" t="s">
        <v>121</v>
      </c>
      <c r="E67" s="1" t="s">
        <v>221</v>
      </c>
      <c r="F67" s="47"/>
      <c r="G67" s="48"/>
      <c r="H67" s="48"/>
      <c r="I67" s="48"/>
      <c r="J67" s="44"/>
      <c r="K67" s="45">
        <v>2.5</v>
      </c>
      <c r="L67" s="48"/>
      <c r="M67" s="40">
        <v>2.5</v>
      </c>
      <c r="N67" s="46"/>
      <c r="O67" s="49"/>
      <c r="P67" s="48"/>
      <c r="Q67" s="40"/>
      <c r="R67" s="40"/>
      <c r="S67" s="40"/>
    </row>
    <row r="68" spans="1:19" ht="15">
      <c r="A68" s="105">
        <v>66</v>
      </c>
      <c r="B68" s="1"/>
      <c r="C68" s="1"/>
      <c r="D68" s="1" t="s">
        <v>222</v>
      </c>
      <c r="E68" s="1" t="s">
        <v>223</v>
      </c>
      <c r="F68" s="47"/>
      <c r="G68" s="48"/>
      <c r="H68" s="48"/>
      <c r="I68" s="48"/>
      <c r="J68" s="44"/>
      <c r="K68" s="45">
        <v>11.5</v>
      </c>
      <c r="L68" s="48"/>
      <c r="M68" s="40">
        <v>11.5</v>
      </c>
      <c r="N68" s="46"/>
      <c r="O68" s="49"/>
      <c r="P68" s="48"/>
      <c r="Q68" s="40"/>
      <c r="R68" s="40"/>
      <c r="S68" s="40"/>
    </row>
    <row r="69" spans="1:19" ht="15">
      <c r="A69" s="105">
        <v>67</v>
      </c>
      <c r="B69" s="1"/>
      <c r="C69" s="1"/>
      <c r="D69" s="1" t="s">
        <v>224</v>
      </c>
      <c r="E69" s="1" t="s">
        <v>225</v>
      </c>
      <c r="F69" s="47"/>
      <c r="G69" s="48"/>
      <c r="H69" s="48"/>
      <c r="I69" s="48"/>
      <c r="J69" s="44"/>
      <c r="K69" s="45">
        <v>16</v>
      </c>
      <c r="L69" s="48"/>
      <c r="M69" s="40">
        <v>16</v>
      </c>
      <c r="N69" s="46"/>
      <c r="O69" s="49"/>
      <c r="P69" s="48"/>
      <c r="Q69" s="40"/>
      <c r="R69" s="40"/>
      <c r="S69" s="40"/>
    </row>
    <row r="70" spans="1:19" ht="15">
      <c r="A70" s="105">
        <v>68</v>
      </c>
      <c r="B70" s="1"/>
      <c r="C70" s="1" t="s">
        <v>226</v>
      </c>
      <c r="D70" s="1" t="s">
        <v>203</v>
      </c>
      <c r="E70" s="1" t="s">
        <v>227</v>
      </c>
      <c r="F70" s="47"/>
      <c r="G70" s="48"/>
      <c r="H70" s="48"/>
      <c r="I70" s="48"/>
      <c r="J70" s="44"/>
      <c r="K70" s="45">
        <v>20</v>
      </c>
      <c r="L70" s="48"/>
      <c r="M70" s="40">
        <v>20</v>
      </c>
      <c r="N70" s="46"/>
      <c r="O70" s="49"/>
      <c r="P70" s="48"/>
      <c r="Q70" s="40"/>
      <c r="R70" s="40"/>
      <c r="S70" s="40"/>
    </row>
    <row r="71" spans="1:19" ht="15">
      <c r="A71" s="105">
        <v>69</v>
      </c>
      <c r="B71" s="1"/>
      <c r="C71" s="1"/>
      <c r="D71" s="1" t="s">
        <v>228</v>
      </c>
      <c r="E71" s="1" t="s">
        <v>229</v>
      </c>
      <c r="F71" s="47"/>
      <c r="G71" s="48"/>
      <c r="H71" s="48"/>
      <c r="I71" s="48"/>
      <c r="J71" s="44"/>
      <c r="K71" s="45">
        <v>30</v>
      </c>
      <c r="L71" s="48"/>
      <c r="M71" s="40">
        <v>30</v>
      </c>
      <c r="N71" s="46"/>
      <c r="O71" s="49"/>
      <c r="P71" s="48"/>
      <c r="Q71" s="40"/>
      <c r="R71" s="40"/>
      <c r="S71" s="40"/>
    </row>
    <row r="72" spans="1:19" ht="15">
      <c r="A72" s="105">
        <v>70</v>
      </c>
      <c r="B72" s="1"/>
      <c r="C72" s="1" t="s">
        <v>230</v>
      </c>
      <c r="D72" s="1" t="s">
        <v>231</v>
      </c>
      <c r="E72" s="1" t="s">
        <v>232</v>
      </c>
      <c r="F72" s="47"/>
      <c r="G72" s="48"/>
      <c r="H72" s="48"/>
      <c r="I72" s="48"/>
      <c r="J72" s="44"/>
      <c r="K72" s="45">
        <v>25</v>
      </c>
      <c r="L72" s="48"/>
      <c r="M72" s="40">
        <v>25</v>
      </c>
      <c r="N72" s="46"/>
      <c r="O72" s="49"/>
      <c r="P72" s="48"/>
      <c r="Q72" s="40"/>
      <c r="R72" s="40"/>
      <c r="S72" s="40"/>
    </row>
    <row r="73" spans="1:19" ht="15">
      <c r="A73" s="105">
        <v>71</v>
      </c>
      <c r="B73" s="1"/>
      <c r="C73" s="1"/>
      <c r="D73" s="1" t="s">
        <v>234</v>
      </c>
      <c r="E73" s="1" t="s">
        <v>102</v>
      </c>
      <c r="F73" s="47"/>
      <c r="G73" s="48"/>
      <c r="H73" s="48"/>
      <c r="I73" s="48"/>
      <c r="J73" s="44"/>
      <c r="K73" s="45">
        <v>35.5</v>
      </c>
      <c r="L73" s="48"/>
      <c r="M73" s="40">
        <v>35.5</v>
      </c>
      <c r="N73" s="46"/>
      <c r="O73" s="49"/>
      <c r="P73" s="48"/>
      <c r="Q73" s="40"/>
      <c r="R73" s="40"/>
      <c r="S73" s="40"/>
    </row>
    <row r="74" spans="1:19" ht="15">
      <c r="A74" s="105">
        <v>72</v>
      </c>
      <c r="B74" s="1"/>
      <c r="C74" s="1"/>
      <c r="D74" s="1" t="s">
        <v>235</v>
      </c>
      <c r="E74" s="1" t="s">
        <v>236</v>
      </c>
      <c r="F74" s="47"/>
      <c r="G74" s="48"/>
      <c r="H74" s="48"/>
      <c r="I74" s="48"/>
      <c r="J74" s="44"/>
      <c r="K74" s="45">
        <v>18</v>
      </c>
      <c r="L74" s="48"/>
      <c r="M74" s="40">
        <v>18</v>
      </c>
      <c r="N74" s="46"/>
      <c r="O74" s="49"/>
      <c r="P74" s="48"/>
      <c r="Q74" s="40"/>
      <c r="R74" s="40"/>
      <c r="S74" s="40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D76" t="s">
        <v>237</v>
      </c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9" t="s">
        <v>31</v>
      </c>
      <c r="B1" s="79"/>
      <c r="C1" s="79"/>
      <c r="D1" s="79"/>
      <c r="E1" s="79"/>
      <c r="F1" s="79"/>
      <c r="G1" s="79"/>
      <c r="H1" s="79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9"/>
      <c r="K3" s="9"/>
      <c r="L3" s="12"/>
    </row>
    <row r="4" spans="1:12" ht="15">
      <c r="A4" s="82" t="s">
        <v>0</v>
      </c>
      <c r="B4" s="82"/>
      <c r="C4" s="80" t="s">
        <v>47</v>
      </c>
      <c r="D4" s="80"/>
      <c r="E4" s="80"/>
      <c r="F4" s="22" t="s">
        <v>36</v>
      </c>
      <c r="G4" s="78" t="s">
        <v>48</v>
      </c>
      <c r="H4" s="78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8"/>
      <c r="H6" s="78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8"/>
      <c r="H7" s="78"/>
      <c r="I7" s="21"/>
      <c r="J7" s="9"/>
      <c r="K7" s="9"/>
      <c r="L7" s="12"/>
    </row>
    <row r="8" spans="1:12" ht="15.75" thickBot="1">
      <c r="A8" s="74" t="s">
        <v>46</v>
      </c>
      <c r="B8" s="74"/>
      <c r="C8" s="74"/>
      <c r="D8" s="74"/>
      <c r="E8" s="77" t="s">
        <v>49</v>
      </c>
      <c r="F8" s="77"/>
      <c r="G8" s="77"/>
      <c r="H8" s="77"/>
      <c r="I8" s="11"/>
      <c r="J8" s="9"/>
      <c r="K8" s="9"/>
      <c r="L8" s="12"/>
    </row>
    <row r="9" spans="1:12" ht="15">
      <c r="A9" s="75" t="s">
        <v>1</v>
      </c>
      <c r="B9" s="70" t="s">
        <v>2</v>
      </c>
      <c r="C9" s="70" t="s">
        <v>3</v>
      </c>
      <c r="D9" s="70" t="s">
        <v>4</v>
      </c>
      <c r="E9" s="70"/>
      <c r="F9" s="70" t="s">
        <v>5</v>
      </c>
      <c r="G9" s="70" t="s">
        <v>6</v>
      </c>
      <c r="H9" s="71"/>
      <c r="I9" s="9"/>
      <c r="J9" s="9"/>
      <c r="K9" s="9"/>
      <c r="L9" s="12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9"/>
      <c r="J10" s="9"/>
      <c r="K10" s="9"/>
      <c r="L10" s="12"/>
    </row>
    <row r="11" spans="1:12" ht="33.75">
      <c r="A11" s="76"/>
      <c r="B11" s="72"/>
      <c r="C11" s="72"/>
      <c r="D11" s="20" t="s">
        <v>7</v>
      </c>
      <c r="E11" s="20" t="s">
        <v>8</v>
      </c>
      <c r="F11" s="72"/>
      <c r="G11" s="72"/>
      <c r="H11" s="73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 Vladimir Nikolić</v>
      </c>
      <c r="D12" s="4">
        <f>Sheet1!G3+Sheet1!I3+Sheet1!M3+Sheet1!F3+Sheet1!H3</f>
        <v>20</v>
      </c>
      <c r="E12" s="4">
        <f>Sheet1!Q3</f>
        <v>0</v>
      </c>
      <c r="F12" s="4">
        <f>Sheet1!R3</f>
        <v>20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Kristina Sinđić </v>
      </c>
      <c r="D13" s="43">
        <f>Sheet1!G4+Sheet1!I4+Sheet1!M4+Sheet1!F4+Sheet1!H4</f>
        <v>39</v>
      </c>
      <c r="E13" s="4">
        <f>Sheet1!Q4</f>
        <v>0</v>
      </c>
      <c r="F13" s="4">
        <f>Sheet1!R4</f>
        <v>39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 Andrea Dragojlović</v>
      </c>
      <c r="D14" s="43">
        <f>Sheet1!G5+Sheet1!I5+Sheet1!M5+Sheet1!F5+Sheet1!H5</f>
        <v>44</v>
      </c>
      <c r="E14" s="4">
        <f>Sheet1!Q5</f>
        <v>0</v>
      </c>
      <c r="F14" s="4">
        <f>Sheet1!R5</f>
        <v>44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Andrijana Eraković </v>
      </c>
      <c r="D15" s="43">
        <f>Sheet1!G6+Sheet1!I6+Sheet1!M6+Sheet1!F6+Sheet1!H6</f>
        <v>43</v>
      </c>
      <c r="E15" s="4">
        <f>Sheet1!Q6</f>
        <v>0</v>
      </c>
      <c r="F15" s="4">
        <f>Sheet1!R6</f>
        <v>43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Marina Lukić </v>
      </c>
      <c r="D16" s="43">
        <f>Sheet1!G7+Sheet1!I7+Sheet1!M7+Sheet1!F7+Sheet1!H7</f>
        <v>33.5</v>
      </c>
      <c r="E16" s="4">
        <f>Sheet1!Q7</f>
        <v>0</v>
      </c>
      <c r="F16" s="4">
        <f>Sheet1!R7</f>
        <v>33.5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 Nataša Vujačić</v>
      </c>
      <c r="D17" s="43">
        <f>Sheet1!G8+Sheet1!I8+Sheet1!M8+Sheet1!F8+Sheet1!H8</f>
        <v>21</v>
      </c>
      <c r="E17" s="4">
        <f>Sheet1!Q8</f>
        <v>0</v>
      </c>
      <c r="F17" s="4">
        <f>Sheet1!R8</f>
        <v>21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Aleksandra Vraneš</v>
      </c>
      <c r="D18" s="43">
        <f>Sheet1!G9+Sheet1!I9+Sheet1!M9+Sheet1!F9+Sheet1!H9</f>
        <v>33</v>
      </c>
      <c r="E18" s="4">
        <f>Sheet1!Q9</f>
        <v>0</v>
      </c>
      <c r="F18" s="4">
        <f>Sheet1!R9</f>
        <v>33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Danica Bulatović </v>
      </c>
      <c r="D19" s="43">
        <f>Sheet1!G10+Sheet1!I10+Sheet1!M10+Sheet1!F10+Sheet1!H10</f>
        <v>40</v>
      </c>
      <c r="E19" s="4">
        <f>Sheet1!Q10</f>
        <v>0</v>
      </c>
      <c r="F19" s="4">
        <f>Sheet1!R10</f>
        <v>40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Teodora Šekularac</v>
      </c>
      <c r="D20" s="43">
        <f>Sheet1!G11+Sheet1!I11+Sheet1!M11+Sheet1!F11+Sheet1!H11</f>
        <v>11</v>
      </c>
      <c r="E20" s="4">
        <f>Sheet1!Q11</f>
        <v>0</v>
      </c>
      <c r="F20" s="4">
        <f>Sheet1!R11</f>
        <v>11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Jovan Pejović </v>
      </c>
      <c r="D21" s="43">
        <f>Sheet1!G12+Sheet1!I12+Sheet1!M12+Sheet1!F12+Sheet1!H12</f>
        <v>26</v>
      </c>
      <c r="E21" s="4">
        <f>Sheet1!Q12</f>
        <v>0</v>
      </c>
      <c r="F21" s="4">
        <f>Sheet1!R12</f>
        <v>26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 Bojana Pajović</v>
      </c>
      <c r="D22" s="43">
        <f>Sheet1!G13+Sheet1!I13+Sheet1!M13+Sheet1!F13+Sheet1!H13</f>
        <v>0</v>
      </c>
      <c r="E22" s="4">
        <f>Sheet1!Q13</f>
        <v>0</v>
      </c>
      <c r="F22" s="4">
        <f>Sheet1!R13</f>
        <v>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Lejla Alić </v>
      </c>
      <c r="D23" s="43">
        <f>Sheet1!G14+Sheet1!I14+Sheet1!M14+Sheet1!F14+Sheet1!H14</f>
        <v>39.5</v>
      </c>
      <c r="E23" s="4">
        <f>Sheet1!Q14</f>
        <v>0</v>
      </c>
      <c r="F23" s="4">
        <f>Sheet1!R14</f>
        <v>39.5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 Biljana Popović</v>
      </c>
      <c r="D24" s="43">
        <f>Sheet1!G15+Sheet1!I15+Sheet1!M15+Sheet1!F15+Sheet1!H15</f>
        <v>20</v>
      </c>
      <c r="E24" s="4">
        <f>Sheet1!Q15</f>
        <v>0</v>
      </c>
      <c r="F24" s="4">
        <f>Sheet1!R15</f>
        <v>20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Ksenija Bukilić </v>
      </c>
      <c r="D25" s="43">
        <f>Sheet1!G16+Sheet1!I16+Sheet1!M16+Sheet1!F16+Sheet1!H16</f>
        <v>39</v>
      </c>
      <c r="E25" s="4">
        <f>Sheet1!Q16</f>
        <v>0</v>
      </c>
      <c r="F25" s="4">
        <f>Sheet1!R16</f>
        <v>39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/153/2017</v>
      </c>
      <c r="C26" s="1" t="str">
        <f>Sheet1!D17&amp;" "&amp;Sheet1!E17</f>
        <v>Jelena Mrdak </v>
      </c>
      <c r="D26" s="43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/154/2017</v>
      </c>
      <c r="C27" s="1" t="str">
        <f>Sheet1!D18&amp;" "&amp;Sheet1!E18</f>
        <v> Adela Aručević</v>
      </c>
      <c r="D27" s="43">
        <f>Sheet1!G18+Sheet1!I18+Sheet1!M18+Sheet1!F18+Sheet1!H18</f>
        <v>23</v>
      </c>
      <c r="E27" s="4">
        <f>Sheet1!Q18</f>
        <v>0</v>
      </c>
      <c r="F27" s="4">
        <f>Sheet1!R18</f>
        <v>23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/155/2017</v>
      </c>
      <c r="C28" s="1" t="str">
        <f>Sheet1!D19&amp;" "&amp;Sheet1!E19</f>
        <v> Marko Jokanović</v>
      </c>
      <c r="D28" s="43">
        <f>Sheet1!G19+Sheet1!I19+Sheet1!M19+Sheet1!F19+Sheet1!H19</f>
        <v>26</v>
      </c>
      <c r="E28" s="4">
        <f>Sheet1!Q19</f>
        <v>0</v>
      </c>
      <c r="F28" s="4">
        <f>Sheet1!R19</f>
        <v>26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/156/2017</v>
      </c>
      <c r="C29" s="1" t="str">
        <f>Sheet1!D20&amp;" "&amp;Sheet1!E20</f>
        <v>Jovana Tripković </v>
      </c>
      <c r="D29" s="43">
        <f>Sheet1!G20+Sheet1!I20+Sheet1!M20+Sheet1!F20+Sheet1!H20</f>
        <v>16</v>
      </c>
      <c r="E29" s="4">
        <f>Sheet1!Q20</f>
        <v>0</v>
      </c>
      <c r="F29" s="4">
        <f>Sheet1!R20</f>
        <v>16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/157/2017</v>
      </c>
      <c r="C30" s="1" t="str">
        <f>Sheet1!D21&amp;" "&amp;Sheet1!E21</f>
        <v>Katarina Popović </v>
      </c>
      <c r="D30" s="43">
        <f>Sheet1!G21+Sheet1!I21+Sheet1!M21+Sheet1!F21+Sheet1!H21</f>
        <v>33.5</v>
      </c>
      <c r="E30" s="4">
        <f>Sheet1!Q21</f>
        <v>0</v>
      </c>
      <c r="F30" s="4">
        <f>Sheet1!R21</f>
        <v>33.5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/158/2017</v>
      </c>
      <c r="C31" s="1" t="str">
        <f>Sheet1!D22&amp;" "&amp;Sheet1!E22</f>
        <v>Milica Nikolić </v>
      </c>
      <c r="D31" s="43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/159/2017</v>
      </c>
      <c r="C32" s="1" t="str">
        <f>Sheet1!D23&amp;" "&amp;Sheet1!E23</f>
        <v>Natalija Rakočević </v>
      </c>
      <c r="D32" s="43">
        <f>Sheet1!G23+Sheet1!I23+Sheet1!M23+Sheet1!F23+Sheet1!H23</f>
        <v>24</v>
      </c>
      <c r="E32" s="4">
        <f>Sheet1!Q23</f>
        <v>0</v>
      </c>
      <c r="F32" s="4">
        <f>Sheet1!R23</f>
        <v>24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/160/2017</v>
      </c>
      <c r="C33" s="1" t="str">
        <f>Sheet1!D24&amp;" "&amp;Sheet1!E24</f>
        <v>Radovan Ćipranić </v>
      </c>
      <c r="D33" s="43">
        <f>Sheet1!G24+Sheet1!I24+Sheet1!M24+Sheet1!F24+Sheet1!H24</f>
        <v>7</v>
      </c>
      <c r="E33" s="4">
        <f>Sheet1!Q24</f>
        <v>0</v>
      </c>
      <c r="F33" s="4">
        <f>Sheet1!R24</f>
        <v>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/162/2017</v>
      </c>
      <c r="C34" s="1" t="str">
        <f>Sheet1!D25&amp;" "&amp;Sheet1!E25</f>
        <v>Maja Kovačević </v>
      </c>
      <c r="D34" s="43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/164/2017</v>
      </c>
      <c r="C35" s="1" t="str">
        <f>Sheet1!D26&amp;" "&amp;Sheet1!E26</f>
        <v> Matija Krunić</v>
      </c>
      <c r="D35" s="43">
        <f>Sheet1!G26+Sheet1!I26+Sheet1!M26+Sheet1!F26+Sheet1!H26</f>
        <v>43</v>
      </c>
      <c r="E35" s="4">
        <f>Sheet1!Q26</f>
        <v>0</v>
      </c>
      <c r="F35" s="4">
        <f>Sheet1!R26</f>
        <v>43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/166/2017</v>
      </c>
      <c r="C36" s="1" t="str">
        <f>Sheet1!D27&amp;" "&amp;Sheet1!E27</f>
        <v> Zorana Janković</v>
      </c>
      <c r="D36" s="43">
        <f>Sheet1!G27+Sheet1!I27+Sheet1!M27+Sheet1!F27+Sheet1!H27</f>
        <v>25</v>
      </c>
      <c r="E36" s="4">
        <f>Sheet1!Q27</f>
        <v>0</v>
      </c>
      <c r="F36" s="4">
        <f>Sheet1!R27</f>
        <v>25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/167/2017</v>
      </c>
      <c r="C37" s="1" t="str">
        <f>Sheet1!D28&amp;" "&amp;Sheet1!E28</f>
        <v>Aleksandra Nenadić </v>
      </c>
      <c r="D37" s="43">
        <f>Sheet1!G28+Sheet1!I28+Sheet1!M28+Sheet1!F28+Sheet1!H28</f>
        <v>31.5</v>
      </c>
      <c r="E37" s="4">
        <f>Sheet1!Q28</f>
        <v>0</v>
      </c>
      <c r="F37" s="4">
        <f>Sheet1!R28</f>
        <v>31.5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/170/2017</v>
      </c>
      <c r="C38" s="1" t="str">
        <f>Sheet1!D29&amp;" "&amp;Sheet1!E29</f>
        <v> Anđela Stojanović</v>
      </c>
      <c r="D38" s="43">
        <f>Sheet1!G29+Sheet1!I29+Sheet1!M29+Sheet1!F29+Sheet1!H29</f>
        <v>36</v>
      </c>
      <c r="E38" s="4">
        <f>Sheet1!Q29</f>
        <v>0</v>
      </c>
      <c r="F38" s="4">
        <f>Sheet1!R29</f>
        <v>36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/171/2017</v>
      </c>
      <c r="C39" s="1" t="str">
        <f>Sheet1!D30&amp;" "&amp;Sheet1!E30</f>
        <v> Jasna Abazović</v>
      </c>
      <c r="D39" s="43">
        <f>Sheet1!G30+Sheet1!I30+Sheet1!M30+Sheet1!F30+Sheet1!H30</f>
        <v>28</v>
      </c>
      <c r="E39" s="4">
        <f>Sheet1!Q30</f>
        <v>0</v>
      </c>
      <c r="F39" s="4">
        <f>Sheet1!R30</f>
        <v>28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/172/2017</v>
      </c>
      <c r="C40" s="1" t="str">
        <f>Sheet1!D31&amp;" "&amp;Sheet1!E31</f>
        <v> Sanja Radović</v>
      </c>
      <c r="D40" s="43">
        <f>Sheet1!G31+Sheet1!I31+Sheet1!M31+Sheet1!F31+Sheet1!H31</f>
        <v>24</v>
      </c>
      <c r="E40" s="4">
        <f>Sheet1!Q31</f>
        <v>0</v>
      </c>
      <c r="F40" s="4">
        <f>Sheet1!R31</f>
        <v>24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/173/2017</v>
      </c>
      <c r="C41" s="1" t="str">
        <f>Sheet1!D32&amp;" "&amp;Sheet1!E32</f>
        <v> Maja Janković</v>
      </c>
      <c r="D41" s="43">
        <f>Sheet1!G32+Sheet1!I32+Sheet1!M32+Sheet1!F32+Sheet1!H32</f>
        <v>16.5</v>
      </c>
      <c r="E41" s="4">
        <f>Sheet1!Q32</f>
        <v>0</v>
      </c>
      <c r="F41" s="4">
        <f>Sheet1!R32</f>
        <v>16.5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/174/2017</v>
      </c>
      <c r="C42" s="1" t="str">
        <f>Sheet1!D33&amp;" "&amp;Sheet1!E33</f>
        <v>Anđela Radović </v>
      </c>
      <c r="D42" s="43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/175/2017</v>
      </c>
      <c r="C43" s="1" t="str">
        <f>Sheet1!D34&amp;" "&amp;Sheet1!E34</f>
        <v> Jovana Bošković</v>
      </c>
      <c r="D43" s="43">
        <f>Sheet1!G34+Sheet1!I34+Sheet1!M34+Sheet1!F34+Sheet1!H34</f>
        <v>23</v>
      </c>
      <c r="E43" s="4">
        <f>Sheet1!Q34</f>
        <v>0</v>
      </c>
      <c r="F43" s="4">
        <f>Sheet1!R34</f>
        <v>23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/180/2017</v>
      </c>
      <c r="C44" s="1" t="str">
        <f>Sheet1!D35&amp;" "&amp;Sheet1!E35</f>
        <v>Natalija Perović </v>
      </c>
      <c r="D44" s="43">
        <f>Sheet1!G35+Sheet1!I35+Sheet1!M35+Sheet1!F35+Sheet1!H35</f>
        <v>8</v>
      </c>
      <c r="E44" s="4">
        <f>Sheet1!Q35</f>
        <v>0</v>
      </c>
      <c r="F44" s="4">
        <f>Sheet1!R35</f>
        <v>8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/181/2017</v>
      </c>
      <c r="C45" s="1" t="str">
        <f>Sheet1!D36&amp;" "&amp;Sheet1!E36</f>
        <v>Katarina Rešetar </v>
      </c>
      <c r="D45" s="43">
        <f>Sheet1!G36+Sheet1!I36+Sheet1!M36+Sheet1!F36+Sheet1!H36</f>
        <v>17</v>
      </c>
      <c r="E45" s="4">
        <f>Sheet1!Q36</f>
        <v>0</v>
      </c>
      <c r="F45" s="4">
        <f>Sheet1!R36</f>
        <v>17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/184/2017</v>
      </c>
      <c r="C46" s="1" t="str">
        <f>Sheet1!D37&amp;" "&amp;Sheet1!E37</f>
        <v>Ksenija Kljajević </v>
      </c>
      <c r="D46" s="43">
        <f>Sheet1!G37+Sheet1!I37+Sheet1!M37+Sheet1!F37+Sheet1!H37</f>
        <v>32</v>
      </c>
      <c r="E46" s="4">
        <f>Sheet1!Q37</f>
        <v>0</v>
      </c>
      <c r="F46" s="4">
        <f>Sheet1!R37</f>
        <v>32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/191/2017</v>
      </c>
      <c r="C47" s="1" t="str">
        <f>Sheet1!D38&amp;" "&amp;Sheet1!E38</f>
        <v>Slađana Đurišić </v>
      </c>
      <c r="D47" s="43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/196/2017</v>
      </c>
      <c r="C48" s="1" t="str">
        <f>Sheet1!D39&amp;" "&amp;Sheet1!E39</f>
        <v>Ana Knežević </v>
      </c>
      <c r="D48" s="43">
        <f>Sheet1!G39+Sheet1!I39+Sheet1!M39+Sheet1!F39+Sheet1!H39</f>
        <v>40</v>
      </c>
      <c r="E48" s="4">
        <f>Sheet1!Q39</f>
        <v>0</v>
      </c>
      <c r="F48" s="4">
        <f>Sheet1!R39</f>
        <v>40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/200/2017</v>
      </c>
      <c r="C49" s="1" t="str">
        <f>Sheet1!D40&amp;" "&amp;Sheet1!E40</f>
        <v>Jovana Despotović </v>
      </c>
      <c r="D49" s="43">
        <f>Sheet1!G40+Sheet1!I40+Sheet1!M40+Sheet1!F40+Sheet1!H40</f>
        <v>3</v>
      </c>
      <c r="E49" s="4">
        <f>Sheet1!Q40</f>
        <v>0</v>
      </c>
      <c r="F49" s="4">
        <f>Sheet1!R40</f>
        <v>3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/163/2016</v>
      </c>
      <c r="C50" s="1" t="str">
        <f>Sheet1!D41&amp;" "&amp;Sheet1!E41</f>
        <v> Katarina Potpara</v>
      </c>
      <c r="D50" s="43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/172/2016</v>
      </c>
      <c r="C51" s="1" t="str">
        <f>Sheet1!D42&amp;" "&amp;Sheet1!E42</f>
        <v> Momčilo Mitrović</v>
      </c>
      <c r="D51" s="43">
        <f>Sheet1!G42+Sheet1!I42+Sheet1!M42+Sheet1!F42+Sheet1!H42</f>
        <v>14.5</v>
      </c>
      <c r="E51" s="4">
        <f>Sheet1!Q42</f>
        <v>0</v>
      </c>
      <c r="F51" s="4">
        <f>Sheet1!R42</f>
        <v>14.5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/177/2016</v>
      </c>
      <c r="C52" s="1" t="str">
        <f>Sheet1!D43&amp;" "&amp;Sheet1!E43</f>
        <v>Anica Joksović </v>
      </c>
      <c r="D52" s="43">
        <f>Sheet1!G43+Sheet1!I43+Sheet1!M43+Sheet1!F43+Sheet1!H43</f>
        <v>12.5</v>
      </c>
      <c r="E52" s="4">
        <f>Sheet1!Q43</f>
        <v>0</v>
      </c>
      <c r="F52" s="4">
        <f>Sheet1!R43</f>
        <v>12.5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/179/2016</v>
      </c>
      <c r="C53" s="1" t="str">
        <f>Sheet1!D44&amp;" "&amp;Sheet1!E44</f>
        <v>Ksenija Knežević 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/182/2016</v>
      </c>
      <c r="C54" s="1" t="str">
        <f>Sheet1!D45&amp;" "&amp;Sheet1!E45</f>
        <v> Edin Šabanović</v>
      </c>
      <c r="D54" s="43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/183/2016</v>
      </c>
      <c r="C55" s="1" t="str">
        <f>Sheet1!D46&amp;" "&amp;Sheet1!E46</f>
        <v>Tamara Radunović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/188/2016</v>
      </c>
      <c r="C56" s="1" t="str">
        <f>Sheet1!D47&amp;" "&amp;Sheet1!E47</f>
        <v>Ivana Marljukić </v>
      </c>
      <c r="D56" s="43">
        <f>Sheet1!G47+Sheet1!I47+Sheet1!M47+Sheet1!F47+Sheet1!H47</f>
        <v>19</v>
      </c>
      <c r="E56" s="4">
        <f>Sheet1!Q47</f>
        <v>0</v>
      </c>
      <c r="F56" s="4">
        <f>Sheet1!R47</f>
        <v>19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/193/2016</v>
      </c>
      <c r="C57" s="1" t="str">
        <f>Sheet1!D48&amp;" "&amp;Sheet1!E48</f>
        <v> Gordana Perović</v>
      </c>
      <c r="D57" s="43">
        <f>Sheet1!G48+Sheet1!I48+Sheet1!M48+Sheet1!F48+Sheet1!H48</f>
        <v>11</v>
      </c>
      <c r="E57" s="4">
        <f>Sheet1!Q48</f>
        <v>0</v>
      </c>
      <c r="F57" s="4">
        <f>Sheet1!R48</f>
        <v>11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/205/2016</v>
      </c>
      <c r="C58" s="1" t="str">
        <f>Sheet1!D49&amp;" "&amp;Sheet1!E49</f>
        <v>Konstantin Ivanović 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/191/2015</v>
      </c>
      <c r="C59" s="1" t="str">
        <f>Sheet1!D50&amp;" "&amp;Sheet1!E50</f>
        <v> Stefan Damjanović</v>
      </c>
      <c r="D59" s="43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/199/2015</v>
      </c>
      <c r="C60" s="1" t="str">
        <f>Sheet1!D51&amp;" "&amp;Sheet1!E51</f>
        <v>Jovana Vukčević </v>
      </c>
      <c r="D60" s="43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/166/2014</v>
      </c>
      <c r="C61" s="1" t="str">
        <f>Sheet1!D52&amp;" "&amp;Sheet1!E52</f>
        <v>Milica Perišić </v>
      </c>
      <c r="D61" s="43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/191/2014</v>
      </c>
      <c r="C62" s="1" t="str">
        <f>Sheet1!D53&amp;" "&amp;Sheet1!E53</f>
        <v>Ema Adrović 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/KOLEGE KOJE NISU NA SPISKU SNIKE</v>
      </c>
      <c r="C63" s="1" t="str">
        <f>Sheet1!D54&amp;" "&amp;Sheet1!E54</f>
        <v> </v>
      </c>
      <c r="D63" s="43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/176/16</v>
      </c>
      <c r="C64" s="1" t="str">
        <f>Sheet1!D55&amp;" "&amp;Sheet1!E55</f>
        <v>Indira  Pepić</v>
      </c>
      <c r="D64" s="43">
        <f>Sheet1!G55+Sheet1!I55+Sheet1!M55+Sheet1!F55+Sheet1!H55</f>
        <v>18</v>
      </c>
      <c r="E64" s="4">
        <f>Sheet1!Q55</f>
        <v>0</v>
      </c>
      <c r="F64" s="4">
        <f>Sheet1!R55</f>
        <v>18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/199/16</v>
      </c>
      <c r="C65" s="1" t="str">
        <f>Sheet1!D56&amp;" "&amp;Sheet1!E56</f>
        <v>Ivana Tučević</v>
      </c>
      <c r="D65" s="43">
        <f>Sheet1!G56+Sheet1!I56+Sheet1!M56+Sheet1!F56+Sheet1!H56</f>
        <v>5</v>
      </c>
      <c r="E65" s="4">
        <f>Sheet1!Q56</f>
        <v>0</v>
      </c>
      <c r="F65" s="4">
        <f>Sheet1!R56</f>
        <v>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Milica Janković</v>
      </c>
      <c r="D66" s="43">
        <f>Sheet1!G57+Sheet1!I57+Sheet1!M57+Sheet1!F57+Sheet1!H57</f>
        <v>6</v>
      </c>
      <c r="E66" s="4">
        <f>Sheet1!Q57</f>
        <v>0</v>
      </c>
      <c r="F66" s="4">
        <f>Sheet1!R57</f>
        <v>6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Aleksandra Kapisoda</v>
      </c>
      <c r="D67" s="43">
        <f>Sheet1!G58+Sheet1!I58+Sheet1!M58+Sheet1!F58+Sheet1!H58</f>
        <v>18.5</v>
      </c>
      <c r="E67" s="4">
        <f>Sheet1!Q58</f>
        <v>0</v>
      </c>
      <c r="F67" s="4">
        <f>Sheet1!R58</f>
        <v>18.5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/163/12</v>
      </c>
      <c r="C68" s="1" t="str">
        <f>Sheet1!D59&amp;" "&amp;Sheet1!E59</f>
        <v>Nikola Pejović </v>
      </c>
      <c r="D68" s="43">
        <f>Sheet1!G59+Sheet1!I59+Sheet1!M59+Sheet1!F59+Sheet1!H59</f>
        <v>10</v>
      </c>
      <c r="E68" s="4">
        <f>Sheet1!Q59</f>
        <v>0</v>
      </c>
      <c r="F68" s="4">
        <f>Sheet1!R59</f>
        <v>10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/190/10</v>
      </c>
      <c r="C69" s="1" t="str">
        <f>Sheet1!D60&amp;" "&amp;Sheet1!E60</f>
        <v>Vukašin Kečina</v>
      </c>
      <c r="D69" s="43">
        <f>Sheet1!G60+Sheet1!I60+Sheet1!M60+Sheet1!F60+Sheet1!H60</f>
        <v>33.5</v>
      </c>
      <c r="E69" s="4">
        <f>Sheet1!Q60</f>
        <v>0</v>
      </c>
      <c r="F69" s="4">
        <f>Sheet1!R60</f>
        <v>33.5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/175/16</v>
      </c>
      <c r="C70" s="1" t="str">
        <f>Sheet1!D61&amp;" "&amp;Sheet1!E61</f>
        <v>Sanja  Bulatović </v>
      </c>
      <c r="D70" s="43">
        <f>Sheet1!G61+Sheet1!I61+Sheet1!M61+Sheet1!F61+Sheet1!H61</f>
        <v>3.5</v>
      </c>
      <c r="E70" s="4">
        <f>Sheet1!Q61</f>
        <v>0</v>
      </c>
      <c r="F70" s="4">
        <f>Sheet1!R61</f>
        <v>3.5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Darka Dončić</v>
      </c>
      <c r="D71" s="43">
        <f>Sheet1!G62+Sheet1!I62+Sheet1!M62+Sheet1!F62+Sheet1!H62</f>
        <v>18</v>
      </c>
      <c r="E71" s="4">
        <f>Sheet1!Q62</f>
        <v>0</v>
      </c>
      <c r="F71" s="4">
        <f>Sheet1!R62</f>
        <v>18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/194/2016</v>
      </c>
      <c r="C72" s="1" t="str">
        <f>Sheet1!D63&amp;" "&amp;Sheet1!E63</f>
        <v>Miloš Popović</v>
      </c>
      <c r="D72" s="43">
        <f>Sheet1!G63+Sheet1!I63+Sheet1!M63+Sheet1!F63+Sheet1!H63</f>
        <v>15</v>
      </c>
      <c r="E72" s="4">
        <f>Sheet1!Q63</f>
        <v>0</v>
      </c>
      <c r="F72" s="4">
        <f>Sheet1!R63</f>
        <v>15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/169/2014</v>
      </c>
      <c r="C73" s="1" t="str">
        <f>Sheet1!D64&amp;" "&amp;Sheet1!E64</f>
        <v>Bobana  Perić</v>
      </c>
      <c r="D73" s="43">
        <f>Sheet1!G64+Sheet1!I64+Sheet1!M64+Sheet1!F64+Sheet1!H64</f>
        <v>25.5</v>
      </c>
      <c r="E73" s="4">
        <f>Sheet1!Q64</f>
        <v>0</v>
      </c>
      <c r="F73" s="4">
        <f>Sheet1!R64</f>
        <v>25.5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9" t="s">
        <v>42</v>
      </c>
      <c r="B3" s="99"/>
      <c r="C3" s="99"/>
      <c r="D3" s="99"/>
      <c r="E3" s="99"/>
      <c r="F3" s="99"/>
      <c r="G3" s="99"/>
      <c r="H3" s="11"/>
      <c r="I3" s="11"/>
      <c r="J3" s="11"/>
      <c r="K3" s="103" t="s">
        <v>45</v>
      </c>
      <c r="L3" s="104"/>
      <c r="M3" s="104"/>
      <c r="N3" s="104"/>
      <c r="O3" s="104"/>
      <c r="P3" s="104"/>
      <c r="Q3" s="10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1"/>
      <c r="M4" s="102"/>
      <c r="N4" s="102"/>
      <c r="O4" s="102"/>
      <c r="P4" s="102"/>
      <c r="Q4" s="10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1"/>
      <c r="M5" s="102"/>
      <c r="N5" s="102"/>
      <c r="O5" s="102"/>
      <c r="P5" s="102"/>
      <c r="Q5" s="102"/>
      <c r="R5" s="16"/>
    </row>
    <row r="6" spans="1:18" ht="15">
      <c r="A6" s="98" t="s">
        <v>43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8" t="s">
        <v>44</v>
      </c>
      <c r="B8" s="98"/>
      <c r="C8" s="98"/>
      <c r="D8" s="98"/>
      <c r="E8" s="98"/>
      <c r="F8" s="98"/>
      <c r="G8" s="98"/>
      <c r="H8" s="98"/>
      <c r="I8" s="98"/>
      <c r="J8" s="102"/>
      <c r="K8" s="102"/>
      <c r="L8" s="102"/>
      <c r="M8" s="102"/>
      <c r="N8" s="102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27.75" customHeight="1">
      <c r="A10" s="91" t="s">
        <v>1</v>
      </c>
      <c r="B10" s="94" t="s">
        <v>2</v>
      </c>
      <c r="C10" s="94" t="s">
        <v>3</v>
      </c>
      <c r="D10" s="94" t="s">
        <v>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3" t="s">
        <v>5</v>
      </c>
      <c r="R10" s="85" t="s">
        <v>29</v>
      </c>
    </row>
    <row r="11" spans="1:18" ht="30" customHeight="1">
      <c r="A11" s="92"/>
      <c r="B11" s="90"/>
      <c r="C11" s="90"/>
      <c r="D11" s="87" t="s">
        <v>10</v>
      </c>
      <c r="E11" s="88"/>
      <c r="F11" s="88"/>
      <c r="G11" s="88"/>
      <c r="H11" s="89"/>
      <c r="I11" s="87" t="s">
        <v>11</v>
      </c>
      <c r="J11" s="88"/>
      <c r="K11" s="88"/>
      <c r="L11" s="88"/>
      <c r="M11" s="89"/>
      <c r="N11" s="90" t="s">
        <v>12</v>
      </c>
      <c r="O11" s="90"/>
      <c r="P11" s="95" t="s">
        <v>13</v>
      </c>
      <c r="Q11" s="84"/>
      <c r="R11" s="86"/>
    </row>
    <row r="12" spans="1:18" ht="15.75" thickBot="1">
      <c r="A12" s="93"/>
      <c r="B12" s="95"/>
      <c r="C12" s="9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6"/>
      <c r="Q12" s="84"/>
      <c r="R12" s="86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 Vladimir Nikolić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20</v>
      </c>
      <c r="O13" s="4"/>
      <c r="P13" s="4">
        <f>Sheet1!Q3</f>
        <v>0</v>
      </c>
      <c r="Q13" s="4">
        <f>Sheet1!R3</f>
        <v>20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Kristina Sinđić 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</v>
      </c>
      <c r="O14" s="4"/>
      <c r="P14" s="4">
        <f>Sheet1!Q4</f>
        <v>0</v>
      </c>
      <c r="Q14" s="4">
        <f>Sheet1!R4</f>
        <v>39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 Andrea Dragojlović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0</v>
      </c>
      <c r="Q15" s="4">
        <f>Sheet1!R5</f>
        <v>44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Andrijana Eraković 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43</v>
      </c>
      <c r="O16" s="4"/>
      <c r="P16" s="4">
        <f>Sheet1!Q6</f>
        <v>0</v>
      </c>
      <c r="Q16" s="4">
        <f>Sheet1!R6</f>
        <v>43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Marina Lukić 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33.5</v>
      </c>
      <c r="O17" s="4"/>
      <c r="P17" s="4">
        <f>Sheet1!Q7</f>
        <v>0</v>
      </c>
      <c r="Q17" s="4">
        <f>Sheet1!R7</f>
        <v>33.5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 Nataša Vujačić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21</v>
      </c>
      <c r="O18" s="4"/>
      <c r="P18" s="4">
        <f>Sheet1!Q8</f>
        <v>0</v>
      </c>
      <c r="Q18" s="4">
        <f>Sheet1!R8</f>
        <v>21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Aleksandra Vraneš</v>
      </c>
      <c r="D19" s="1">
        <f>Sheet1!G9</f>
        <v>0</v>
      </c>
      <c r="E19" s="1">
        <f>Sheet1!I9</f>
        <v>0</v>
      </c>
      <c r="F19" s="1">
        <f>Sheet1!F9</f>
        <v>0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33</v>
      </c>
      <c r="O19" s="4"/>
      <c r="P19" s="4">
        <f>Sheet1!Q9</f>
        <v>0</v>
      </c>
      <c r="Q19" s="4">
        <f>Sheet1!R9</f>
        <v>33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Danica Bulatović </v>
      </c>
      <c r="D20" s="1">
        <f>Sheet1!G10</f>
        <v>0</v>
      </c>
      <c r="E20" s="1">
        <f>Sheet1!I10</f>
        <v>0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0</v>
      </c>
      <c r="Q20" s="4">
        <f>Sheet1!R10</f>
        <v>40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Teodora Šekularac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11</v>
      </c>
      <c r="O21" s="4"/>
      <c r="P21" s="4">
        <f>Sheet1!Q11</f>
        <v>0</v>
      </c>
      <c r="Q21" s="4">
        <f>Sheet1!R11</f>
        <v>11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Jovan Pejović 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26</v>
      </c>
      <c r="O22" s="4"/>
      <c r="P22" s="4">
        <f>Sheet1!Q12</f>
        <v>0</v>
      </c>
      <c r="Q22" s="4">
        <f>Sheet1!R12</f>
        <v>26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 Bojana Pajović</v>
      </c>
      <c r="D23" s="1">
        <f>Sheet1!G13</f>
        <v>0</v>
      </c>
      <c r="E23" s="1">
        <f>Sheet1!I13</f>
        <v>0</v>
      </c>
      <c r="F23" s="1">
        <f>Sheet1!F13</f>
        <v>0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0</v>
      </c>
      <c r="O23" s="4"/>
      <c r="P23" s="4">
        <f>Sheet1!Q13</f>
        <v>0</v>
      </c>
      <c r="Q23" s="4">
        <f>Sheet1!R13</f>
        <v>0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Lejla Alić 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39.5</v>
      </c>
      <c r="O24" s="4"/>
      <c r="P24" s="4">
        <f>Sheet1!Q14</f>
        <v>0</v>
      </c>
      <c r="Q24" s="4">
        <f>Sheet1!R14</f>
        <v>39.5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 Biljana Popović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20</v>
      </c>
      <c r="O25" s="4"/>
      <c r="P25" s="4">
        <f>Sheet1!Q15</f>
        <v>0</v>
      </c>
      <c r="Q25" s="4">
        <f>Sheet1!R15</f>
        <v>20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Ksenija Bukilić 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</v>
      </c>
      <c r="O26" s="4"/>
      <c r="P26" s="4">
        <f>Sheet1!Q16</f>
        <v>0</v>
      </c>
      <c r="Q26" s="4">
        <f>Sheet1!R16</f>
        <v>39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/153/2017</v>
      </c>
      <c r="C27" s="1" t="str">
        <f>Sheet1!D17&amp;" "&amp;Sheet1!E17</f>
        <v>Jelena Mrdak 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0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/154/2017</v>
      </c>
      <c r="C28" s="1" t="str">
        <f>Sheet1!D18&amp;" "&amp;Sheet1!E18</f>
        <v> Adela Aručević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23</v>
      </c>
      <c r="O28" s="4"/>
      <c r="P28" s="4">
        <f>Sheet1!Q18</f>
        <v>0</v>
      </c>
      <c r="Q28" s="4">
        <f>Sheet1!R18</f>
        <v>23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/155/2017</v>
      </c>
      <c r="C29" s="1" t="str">
        <f>Sheet1!D19&amp;" "&amp;Sheet1!E19</f>
        <v> Marko Jokanović</v>
      </c>
      <c r="D29" s="1">
        <f>Sheet1!G19</f>
        <v>0</v>
      </c>
      <c r="E29" s="1">
        <f>Sheet1!I19</f>
        <v>0</v>
      </c>
      <c r="F29" s="1">
        <f>Sheet1!F19</f>
        <v>0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26</v>
      </c>
      <c r="O29" s="4"/>
      <c r="P29" s="4">
        <f>Sheet1!Q19</f>
        <v>0</v>
      </c>
      <c r="Q29" s="4">
        <f>Sheet1!R19</f>
        <v>26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/156/2017</v>
      </c>
      <c r="C30" s="1" t="str">
        <f>Sheet1!D20&amp;" "&amp;Sheet1!E20</f>
        <v>Jovana Tripković 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16</v>
      </c>
      <c r="O30" s="4"/>
      <c r="P30" s="4">
        <f>Sheet1!Q20</f>
        <v>0</v>
      </c>
      <c r="Q30" s="4">
        <f>Sheet1!R20</f>
        <v>16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/157/2017</v>
      </c>
      <c r="C31" s="1" t="str">
        <f>Sheet1!D21&amp;" "&amp;Sheet1!E21</f>
        <v>Katarina Popović 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33.5</v>
      </c>
      <c r="O31" s="4"/>
      <c r="P31" s="4">
        <f>Sheet1!Q21</f>
        <v>0</v>
      </c>
      <c r="Q31" s="4">
        <f>Sheet1!R21</f>
        <v>33.5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/158/2017</v>
      </c>
      <c r="C32" s="1" t="str">
        <f>Sheet1!D22&amp;" "&amp;Sheet1!E22</f>
        <v>Milica Nikolić 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0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/159/2017</v>
      </c>
      <c r="C33" s="1" t="str">
        <f>Sheet1!D23&amp;" "&amp;Sheet1!E23</f>
        <v>Natalija Rakočević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24</v>
      </c>
      <c r="O33" s="4"/>
      <c r="P33" s="4">
        <f>Sheet1!Q23</f>
        <v>0</v>
      </c>
      <c r="Q33" s="4">
        <f>Sheet1!R23</f>
        <v>24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/160/2017</v>
      </c>
      <c r="C34" s="1" t="str">
        <f>Sheet1!D24&amp;" "&amp;Sheet1!E24</f>
        <v>Radovan Ćipranić 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7</v>
      </c>
      <c r="O34" s="4"/>
      <c r="P34" s="4">
        <f>Sheet1!Q24</f>
        <v>0</v>
      </c>
      <c r="Q34" s="4">
        <f>Sheet1!R24</f>
        <v>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/162/2017</v>
      </c>
      <c r="C35" s="1" t="str">
        <f>Sheet1!D25&amp;" "&amp;Sheet1!E25</f>
        <v>Maja Kovačević 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0</v>
      </c>
      <c r="O35" s="4"/>
      <c r="P35" s="4">
        <f>Sheet1!Q25</f>
        <v>0</v>
      </c>
      <c r="Q35" s="4">
        <f>Sheet1!R25</f>
        <v>0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/164/2017</v>
      </c>
      <c r="C36" s="1" t="str">
        <f>Sheet1!D26&amp;" "&amp;Sheet1!E26</f>
        <v> Matija Krunić</v>
      </c>
      <c r="D36" s="1">
        <f>Sheet1!G26</f>
        <v>0</v>
      </c>
      <c r="E36" s="1">
        <f>Sheet1!I26</f>
        <v>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43</v>
      </c>
      <c r="O36" s="4"/>
      <c r="P36" s="4">
        <f>Sheet1!Q26</f>
        <v>0</v>
      </c>
      <c r="Q36" s="4">
        <f>Sheet1!R26</f>
        <v>43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/166/2017</v>
      </c>
      <c r="C37" s="1" t="str">
        <f>Sheet1!D27&amp;" "&amp;Sheet1!E27</f>
        <v> Zorana Janković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25</v>
      </c>
      <c r="O37" s="4"/>
      <c r="P37" s="4">
        <f>Sheet1!Q27</f>
        <v>0</v>
      </c>
      <c r="Q37" s="4">
        <f>Sheet1!R27</f>
        <v>25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/167/2017</v>
      </c>
      <c r="C38" s="1" t="str">
        <f>Sheet1!D28&amp;" "&amp;Sheet1!E28</f>
        <v>Aleksandra Nenadić 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31.5</v>
      </c>
      <c r="O38" s="4"/>
      <c r="P38" s="4">
        <f>Sheet1!Q28</f>
        <v>0</v>
      </c>
      <c r="Q38" s="4">
        <f>Sheet1!R28</f>
        <v>31.5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/170/2017</v>
      </c>
      <c r="C39" s="1" t="str">
        <f>Sheet1!D29&amp;" "&amp;Sheet1!E29</f>
        <v> Anđela Stojanović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36</v>
      </c>
      <c r="O39" s="4"/>
      <c r="P39" s="4">
        <f>Sheet1!Q29</f>
        <v>0</v>
      </c>
      <c r="Q39" s="4">
        <f>Sheet1!R29</f>
        <v>36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/171/2017</v>
      </c>
      <c r="C40" s="1" t="str">
        <f>Sheet1!D30&amp;" "&amp;Sheet1!E30</f>
        <v> Jasna Abazović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28</v>
      </c>
      <c r="O40" s="4"/>
      <c r="P40" s="4">
        <f>Sheet1!Q30</f>
        <v>0</v>
      </c>
      <c r="Q40" s="4">
        <f>Sheet1!R30</f>
        <v>28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/172/2017</v>
      </c>
      <c r="C41" s="1" t="str">
        <f>Sheet1!D31&amp;" "&amp;Sheet1!E31</f>
        <v> Sanja Radović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24</v>
      </c>
      <c r="O41" s="4"/>
      <c r="P41" s="4">
        <f>Sheet1!Q31</f>
        <v>0</v>
      </c>
      <c r="Q41" s="4">
        <f>Sheet1!R31</f>
        <v>24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/173/2017</v>
      </c>
      <c r="C42" s="1" t="str">
        <f>Sheet1!D32&amp;" "&amp;Sheet1!E32</f>
        <v> Maja Janković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16.5</v>
      </c>
      <c r="O42" s="4"/>
      <c r="P42" s="4">
        <f>Sheet1!Q32</f>
        <v>0</v>
      </c>
      <c r="Q42" s="4">
        <f>Sheet1!R32</f>
        <v>16.5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/174/2017</v>
      </c>
      <c r="C43" s="1" t="str">
        <f>Sheet1!D33&amp;" "&amp;Sheet1!E33</f>
        <v>Anđela Radović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0</v>
      </c>
      <c r="O43" s="4"/>
      <c r="P43" s="4">
        <f>Sheet1!Q33</f>
        <v>0</v>
      </c>
      <c r="Q43" s="4">
        <f>Sheet1!R33</f>
        <v>0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/175/2017</v>
      </c>
      <c r="C44" s="1" t="str">
        <f>Sheet1!D34&amp;" "&amp;Sheet1!E34</f>
        <v> Jovana Bošković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23</v>
      </c>
      <c r="O44" s="4"/>
      <c r="P44" s="4">
        <f>Sheet1!Q34</f>
        <v>0</v>
      </c>
      <c r="Q44" s="4">
        <f>Sheet1!R34</f>
        <v>23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/180/2017</v>
      </c>
      <c r="C45" s="1" t="str">
        <f>Sheet1!D35&amp;" "&amp;Sheet1!E35</f>
        <v>Natalija Perović </v>
      </c>
      <c r="D45" s="1">
        <f>Sheet1!G35</f>
        <v>0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8</v>
      </c>
      <c r="O45" s="4"/>
      <c r="P45" s="4">
        <f>Sheet1!Q35</f>
        <v>0</v>
      </c>
      <c r="Q45" s="4">
        <f>Sheet1!R35</f>
        <v>8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/181/2017</v>
      </c>
      <c r="C46" s="1" t="str">
        <f>Sheet1!D36&amp;" "&amp;Sheet1!E36</f>
        <v>Katarina Rešetar 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17</v>
      </c>
      <c r="O46" s="4"/>
      <c r="P46" s="4">
        <f>Sheet1!Q36</f>
        <v>0</v>
      </c>
      <c r="Q46" s="4">
        <f>Sheet1!R36</f>
        <v>17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/184/2017</v>
      </c>
      <c r="C47" s="1" t="str">
        <f>Sheet1!D37&amp;" "&amp;Sheet1!E37</f>
        <v>Ksenija Kljajević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32</v>
      </c>
      <c r="O47" s="4"/>
      <c r="P47" s="4">
        <f>Sheet1!Q37</f>
        <v>0</v>
      </c>
      <c r="Q47" s="4">
        <f>Sheet1!R37</f>
        <v>32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/191/2017</v>
      </c>
      <c r="C48" s="1" t="str">
        <f>Sheet1!D38&amp;" "&amp;Sheet1!E38</f>
        <v>Slađana Đurišić 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0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/196/2017</v>
      </c>
      <c r="C49" s="1" t="str">
        <f>Sheet1!D39&amp;" "&amp;Sheet1!E39</f>
        <v>Ana Knežević 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40</v>
      </c>
      <c r="O49" s="4"/>
      <c r="P49" s="4">
        <f>Sheet1!Q39</f>
        <v>0</v>
      </c>
      <c r="Q49" s="4">
        <f>Sheet1!R39</f>
        <v>40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/200/2017</v>
      </c>
      <c r="C50" s="1" t="str">
        <f>Sheet1!D40&amp;" "&amp;Sheet1!E40</f>
        <v>Jovana Despotović 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</v>
      </c>
      <c r="O50" s="4"/>
      <c r="P50" s="4">
        <f>Sheet1!Q40</f>
        <v>0</v>
      </c>
      <c r="Q50" s="4">
        <f>Sheet1!R40</f>
        <v>3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/163/2016</v>
      </c>
      <c r="C51" s="1" t="str">
        <f>Sheet1!D41&amp;" "&amp;Sheet1!E41</f>
        <v> Katarina Potpara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0</v>
      </c>
      <c r="O51" s="4"/>
      <c r="P51" s="4">
        <f>Sheet1!Q41</f>
        <v>0</v>
      </c>
      <c r="Q51" s="4">
        <f>Sheet1!R41</f>
        <v>0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/172/2016</v>
      </c>
      <c r="C52" s="1" t="str">
        <f>Sheet1!D42&amp;" "&amp;Sheet1!E42</f>
        <v> Momčilo Mitrović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14.5</v>
      </c>
      <c r="O52" s="4"/>
      <c r="P52" s="4">
        <f>Sheet1!Q42</f>
        <v>0</v>
      </c>
      <c r="Q52" s="4">
        <f>Sheet1!R42</f>
        <v>14.5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/177/2016</v>
      </c>
      <c r="C53" s="1" t="str">
        <f>Sheet1!D43&amp;" "&amp;Sheet1!E43</f>
        <v>Anica Joksović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12.5</v>
      </c>
      <c r="O53" s="4"/>
      <c r="P53" s="4">
        <f>Sheet1!Q43</f>
        <v>0</v>
      </c>
      <c r="Q53" s="4">
        <f>Sheet1!R43</f>
        <v>12.5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/179/2016</v>
      </c>
      <c r="C54" s="1" t="str">
        <f>Sheet1!D44&amp;" "&amp;Sheet1!E44</f>
        <v>Ksenija Knežević 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/182/2016</v>
      </c>
      <c r="C55" s="1" t="str">
        <f>Sheet1!D45&amp;" "&amp;Sheet1!E45</f>
        <v> Edin Šabanović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0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/183/2016</v>
      </c>
      <c r="C56" s="1" t="str">
        <f>Sheet1!D46&amp;" "&amp;Sheet1!E46</f>
        <v>Tamara Radunović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/188/2016</v>
      </c>
      <c r="C57" s="1" t="str">
        <f>Sheet1!D47&amp;" "&amp;Sheet1!E47</f>
        <v>Ivana Marljukić 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19</v>
      </c>
      <c r="O57" s="4"/>
      <c r="P57" s="4">
        <f>Sheet1!Q47</f>
        <v>0</v>
      </c>
      <c r="Q57" s="4">
        <f>Sheet1!R47</f>
        <v>19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/193/2016</v>
      </c>
      <c r="C58" s="1" t="str">
        <f>Sheet1!D48&amp;" "&amp;Sheet1!E48</f>
        <v> Gordana Perović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11</v>
      </c>
      <c r="O58" s="4"/>
      <c r="P58" s="4">
        <f>Sheet1!Q48</f>
        <v>0</v>
      </c>
      <c r="Q58" s="4">
        <f>Sheet1!R48</f>
        <v>11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/205/2016</v>
      </c>
      <c r="C59" s="1" t="str">
        <f>Sheet1!D49&amp;" "&amp;Sheet1!E49</f>
        <v>Konstantin Ivanović 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/191/2015</v>
      </c>
      <c r="C60" s="1" t="str">
        <f>Sheet1!D50&amp;" "&amp;Sheet1!E50</f>
        <v> Stefan Damjanović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0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/199/2015</v>
      </c>
      <c r="C61" s="1" t="str">
        <f>Sheet1!D51&amp;" "&amp;Sheet1!E51</f>
        <v>Jovana Vukčević 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0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/166/2014</v>
      </c>
      <c r="C62" s="1" t="str">
        <f>Sheet1!D52&amp;" "&amp;Sheet1!E52</f>
        <v>Milica Perišić 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0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/191/2014</v>
      </c>
      <c r="C63" s="1" t="str">
        <f>Sheet1!D53&amp;" "&amp;Sheet1!E53</f>
        <v>Ema Adrović 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/KOLEGE KOJE NISU NA SPISKU SNIKE</v>
      </c>
      <c r="C64" s="1" t="str">
        <f>Sheet1!D54&amp;" "&amp;Sheet1!E54</f>
        <v>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0</v>
      </c>
      <c r="O64" s="4"/>
      <c r="P64" s="4">
        <f>Sheet1!Q54</f>
        <v>0</v>
      </c>
      <c r="Q64" s="4">
        <f>Sheet1!R54</f>
        <v>0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/176/16</v>
      </c>
      <c r="C65" s="1" t="str">
        <f>Sheet1!D55&amp;" "&amp;Sheet1!E55</f>
        <v>Indira  Pepić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18</v>
      </c>
      <c r="O65" s="4"/>
      <c r="P65" s="4">
        <f>Sheet1!Q55</f>
        <v>0</v>
      </c>
      <c r="Q65" s="4">
        <f>Sheet1!R55</f>
        <v>18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/199/16</v>
      </c>
      <c r="C66" s="1" t="str">
        <f>Sheet1!D56&amp;" "&amp;Sheet1!E56</f>
        <v>Ivana Tučević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5</v>
      </c>
      <c r="O66" s="4"/>
      <c r="P66" s="4">
        <f>Sheet1!Q56</f>
        <v>0</v>
      </c>
      <c r="Q66" s="4">
        <f>Sheet1!R56</f>
        <v>5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</v>
      </c>
      <c r="C67" s="1" t="str">
        <f>Sheet1!D57&amp;" "&amp;Sheet1!E57</f>
        <v>Milica Janković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6</v>
      </c>
      <c r="O67" s="4"/>
      <c r="P67" s="4">
        <f>Sheet1!Q57</f>
        <v>0</v>
      </c>
      <c r="Q67" s="4">
        <f>Sheet1!R57</f>
        <v>6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/</v>
      </c>
      <c r="C68" s="1" t="str">
        <f>Sheet1!D58&amp;" "&amp;Sheet1!E58</f>
        <v>Aleksandra Kapisoda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18.5</v>
      </c>
      <c r="O68" s="4"/>
      <c r="P68" s="4">
        <f>Sheet1!Q58</f>
        <v>0</v>
      </c>
      <c r="Q68" s="4">
        <f>Sheet1!R58</f>
        <v>18.5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/163/12</v>
      </c>
      <c r="C69" s="1" t="str">
        <f>Sheet1!D59&amp;" "&amp;Sheet1!E59</f>
        <v>Nikola Pejović 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10</v>
      </c>
      <c r="O69" s="4"/>
      <c r="P69" s="4">
        <f>Sheet1!Q59</f>
        <v>0</v>
      </c>
      <c r="Q69" s="4">
        <f>Sheet1!R59</f>
        <v>10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/190/10</v>
      </c>
      <c r="C70" s="1" t="str">
        <f>Sheet1!D60&amp;" "&amp;Sheet1!E60</f>
        <v>Vukašin Kečina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33.5</v>
      </c>
      <c r="O70" s="4"/>
      <c r="P70" s="4">
        <f>Sheet1!Q60</f>
        <v>0</v>
      </c>
      <c r="Q70" s="4">
        <f>Sheet1!R60</f>
        <v>33.5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/175/16</v>
      </c>
      <c r="C71" s="1" t="str">
        <f>Sheet1!D61&amp;" "&amp;Sheet1!E61</f>
        <v>Sanja  Bulatović 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3.5</v>
      </c>
      <c r="O71" s="4"/>
      <c r="P71" s="4">
        <f>Sheet1!Q61</f>
        <v>0</v>
      </c>
      <c r="Q71" s="4">
        <f>Sheet1!R61</f>
        <v>3.5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Darka Dončić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18</v>
      </c>
      <c r="O72" s="4"/>
      <c r="P72" s="4">
        <f>Sheet1!Q62</f>
        <v>0</v>
      </c>
      <c r="Q72" s="4">
        <f>Sheet1!R62</f>
        <v>18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/194/2016</v>
      </c>
      <c r="C73" s="1" t="str">
        <f>Sheet1!D63&amp;" "&amp;Sheet1!E63</f>
        <v>Miloš Popović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15</v>
      </c>
      <c r="O73" s="4"/>
      <c r="P73" s="4">
        <f>Sheet1!Q63</f>
        <v>0</v>
      </c>
      <c r="Q73" s="4">
        <f>Sheet1!R63</f>
        <v>15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/169/2014</v>
      </c>
      <c r="C74" s="1" t="str">
        <f>Sheet1!E64</f>
        <v>Perić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25.5</v>
      </c>
      <c r="O74" s="4"/>
      <c r="P74" s="4">
        <f>Sheet1!Q64</f>
        <v>0</v>
      </c>
      <c r="Q74" s="4">
        <f>Sheet1!R64</f>
        <v>25.5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2018-12-21T17:45:03Z</dcterms:modified>
  <cp:category/>
  <cp:version/>
  <cp:contentType/>
  <cp:contentStatus/>
</cp:coreProperties>
</file>